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ranger\fs\OPS\決裁\2025年度(SOプ)\SOプ006500000574-01号_【その他】SCP Type-Sの標準条件変更について(マネジメントオプションメニュー追加)\変更ドキュメント\UP作業用\"/>
    </mc:Choice>
  </mc:AlternateContent>
  <xr:revisionPtr revIDLastSave="0" documentId="13_ncr:101_{B3D5F668-F586-405D-B0F0-1AAD47584F09}" xr6:coauthVersionLast="47" xr6:coauthVersionMax="47" xr10:uidLastSave="{00000000-0000-0000-0000-000000000000}"/>
  <workbookProtection workbookAlgorithmName="SHA-512" workbookHashValue="muJlB362VtzbG6CD2lt8LOhGgtaZPkIcPlRhiGd7X8o9FX75aBYEvgApBuyJw8qyAau5Ym8rXHAMMifzsVXkjQ==" workbookSaltValue="JRhKSs4uWP1sEupPsrGu1w==" workbookSpinCount="100000" lockStructure="1"/>
  <bookViews>
    <workbookView xWindow="28680" yWindow="-75" windowWidth="29040" windowHeight="17640" firstSheet="1" activeTab="1" xr2:uid="{A5DF478B-0267-4E61-BED3-C62893C2BCF3}"/>
  </bookViews>
  <sheets>
    <sheet name="ImportExport" sheetId="18" state="hidden" r:id="rId1"/>
    <sheet name="事前ヒアリングシート" sheetId="9" r:id="rId2"/>
    <sheet name="Selection" sheetId="2" state="hidden" r:id="rId3"/>
  </sheets>
  <externalReferences>
    <externalReference r:id="rId4"/>
    <externalReference r:id="rId5"/>
  </externalReferences>
  <definedNames>
    <definedName name="VLAN種別">[1]データシート!$A$2:$A$10</definedName>
    <definedName name="メモリー拡張_A">[2]data!$F$2:$F$3</definedName>
    <definedName name="メモリー拡張_B">[2]data!$G$2:$G$4</definedName>
    <definedName name="メモリー拡張_C">[2]data!$H$2:$H$6</definedName>
    <definedName name="メモリー拡張_D">[2]data!$I$2:$I$8</definedName>
    <definedName name="メモリー拡張_E">[2]data!$J$2:$J$10</definedName>
    <definedName name="メモリー拡張_F">[2]data!$K$2:$K$14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B2" i="18" l="1"/>
  <c r="AX2" i="18"/>
  <c r="AV2" i="18"/>
  <c r="AT2" i="18"/>
  <c r="AU2" i="18" l="1"/>
  <c r="AY2" i="18"/>
  <c r="AR2" i="18"/>
  <c r="AZ2" i="18"/>
  <c r="AS2" i="18"/>
  <c r="AW2" i="18"/>
  <c r="J2" i="18"/>
  <c r="AQ2" i="18"/>
  <c r="AP2" i="18"/>
  <c r="AO2" i="18"/>
  <c r="AN2" i="18"/>
  <c r="K2" i="18"/>
  <c r="AL2" i="18"/>
  <c r="AK2" i="18"/>
  <c r="AJ2" i="18"/>
  <c r="AI2" i="18"/>
  <c r="BA2" i="18" l="1"/>
  <c r="AM2" i="18"/>
  <c r="AB703" i="18" l="1"/>
  <c r="AA703" i="18" s="1"/>
  <c r="AB704" i="18"/>
  <c r="AA704" i="18" s="1"/>
  <c r="AB751" i="18"/>
  <c r="AA751" i="18" s="1"/>
  <c r="AB702" i="18"/>
  <c r="AA702" i="18" s="1"/>
  <c r="B2" i="18" l="1"/>
  <c r="AE2" i="18"/>
  <c r="AG2" i="18"/>
  <c r="AH2" i="18"/>
  <c r="Y639" i="18"/>
  <c r="AB750" i="18"/>
  <c r="AA750" i="18" s="1"/>
  <c r="AB749" i="18"/>
  <c r="AA749" i="18" s="1"/>
  <c r="AB748" i="18"/>
  <c r="AA748" i="18" s="1"/>
  <c r="AB747" i="18"/>
  <c r="AA747" i="18" s="1"/>
  <c r="AB746" i="18"/>
  <c r="AA746" i="18" s="1"/>
  <c r="AB745" i="18"/>
  <c r="AA745" i="18" s="1"/>
  <c r="AB744" i="18"/>
  <c r="AA744" i="18" s="1"/>
  <c r="AB743" i="18"/>
  <c r="AA743" i="18" s="1"/>
  <c r="AB742" i="18"/>
  <c r="AA742" i="18" s="1"/>
  <c r="AB741" i="18"/>
  <c r="AA741" i="18" s="1"/>
  <c r="AB740" i="18"/>
  <c r="AA740" i="18" s="1"/>
  <c r="AB739" i="18"/>
  <c r="AA739" i="18" s="1"/>
  <c r="AB738" i="18"/>
  <c r="AA738" i="18" s="1"/>
  <c r="AB737" i="18"/>
  <c r="AA737" i="18" s="1"/>
  <c r="AB736" i="18"/>
  <c r="AA736" i="18" s="1"/>
  <c r="AB735" i="18"/>
  <c r="AA735" i="18" s="1"/>
  <c r="AB734" i="18"/>
  <c r="AA734" i="18" s="1"/>
  <c r="AB733" i="18"/>
  <c r="AA733" i="18" s="1"/>
  <c r="AB732" i="18"/>
  <c r="AA732" i="18" s="1"/>
  <c r="AB731" i="18"/>
  <c r="AA731" i="18" s="1"/>
  <c r="AB730" i="18"/>
  <c r="AA730" i="18" s="1"/>
  <c r="AB729" i="18"/>
  <c r="AA729" i="18" s="1"/>
  <c r="AB728" i="18"/>
  <c r="AA728" i="18" s="1"/>
  <c r="AB727" i="18"/>
  <c r="AA727" i="18" s="1"/>
  <c r="AB726" i="18"/>
  <c r="AA726" i="18" s="1"/>
  <c r="AB725" i="18"/>
  <c r="AA725" i="18" s="1"/>
  <c r="AB724" i="18"/>
  <c r="AA724" i="18" s="1"/>
  <c r="AB723" i="18"/>
  <c r="AA723" i="18" s="1"/>
  <c r="AB722" i="18"/>
  <c r="AA722" i="18" s="1"/>
  <c r="AB721" i="18"/>
  <c r="AA721" i="18" s="1"/>
  <c r="AB720" i="18"/>
  <c r="AA720" i="18" s="1"/>
  <c r="AB719" i="18"/>
  <c r="AA719" i="18" s="1"/>
  <c r="AB718" i="18"/>
  <c r="AA718" i="18" s="1"/>
  <c r="AB717" i="18"/>
  <c r="AA717" i="18" s="1"/>
  <c r="AB716" i="18"/>
  <c r="AA716" i="18" s="1"/>
  <c r="AB715" i="18"/>
  <c r="AA715" i="18" s="1"/>
  <c r="AB714" i="18"/>
  <c r="AA714" i="18" s="1"/>
  <c r="AB713" i="18"/>
  <c r="AA713" i="18" s="1"/>
  <c r="AB712" i="18"/>
  <c r="AA712" i="18" s="1"/>
  <c r="AB711" i="18"/>
  <c r="AA711" i="18" s="1"/>
  <c r="AB710" i="18"/>
  <c r="AA710" i="18" s="1"/>
  <c r="AB709" i="18"/>
  <c r="AA709" i="18" s="1"/>
  <c r="AB708" i="18"/>
  <c r="AA708" i="18" s="1"/>
  <c r="AB707" i="18"/>
  <c r="AA707" i="18" s="1"/>
  <c r="AB706" i="18"/>
  <c r="AA706" i="18" s="1"/>
  <c r="AB705" i="18"/>
  <c r="AA705" i="18" s="1"/>
  <c r="H2" i="18"/>
  <c r="W54" i="18" l="1"/>
  <c r="V54" i="18" s="1"/>
  <c r="W62" i="18"/>
  <c r="V62" i="18" s="1"/>
  <c r="W66" i="18"/>
  <c r="V66" i="18" s="1"/>
  <c r="W70" i="18"/>
  <c r="V70" i="18" s="1"/>
  <c r="W78" i="18"/>
  <c r="V78" i="18" s="1"/>
  <c r="W82" i="18"/>
  <c r="V82" i="18" s="1"/>
  <c r="W86" i="18"/>
  <c r="V86" i="18" s="1"/>
  <c r="W94" i="18"/>
  <c r="V94" i="18" s="1"/>
  <c r="W98" i="18"/>
  <c r="V98" i="18" s="1"/>
  <c r="W102" i="18"/>
  <c r="V102" i="18" s="1"/>
  <c r="W110" i="18"/>
  <c r="V110" i="18" s="1"/>
  <c r="W114" i="18"/>
  <c r="V114" i="18" s="1"/>
  <c r="W118" i="18"/>
  <c r="V118" i="18" s="1"/>
  <c r="W126" i="18"/>
  <c r="V126" i="18" s="1"/>
  <c r="W142" i="18"/>
  <c r="V142" i="18" s="1"/>
  <c r="W146" i="18"/>
  <c r="V146" i="18" s="1"/>
  <c r="W150" i="18"/>
  <c r="V150" i="18" s="1"/>
  <c r="W158" i="18"/>
  <c r="V158" i="18" s="1"/>
  <c r="W162" i="18"/>
  <c r="V162" i="18" s="1"/>
  <c r="W166" i="18"/>
  <c r="V166" i="18" s="1"/>
  <c r="W174" i="18"/>
  <c r="V174" i="18" s="1"/>
  <c r="W178" i="18"/>
  <c r="V178" i="18" s="1"/>
  <c r="W182" i="18"/>
  <c r="V182" i="18" s="1"/>
  <c r="W190" i="18"/>
  <c r="V190" i="18" s="1"/>
  <c r="W198" i="18"/>
  <c r="V198" i="18" s="1"/>
  <c r="W202" i="18"/>
  <c r="V202" i="18" s="1"/>
  <c r="W206" i="18"/>
  <c r="V206" i="18" s="1"/>
  <c r="W210" i="18"/>
  <c r="V210" i="18" s="1"/>
  <c r="W214" i="18"/>
  <c r="V214" i="18" s="1"/>
  <c r="W222" i="18"/>
  <c r="V222" i="18" s="1"/>
  <c r="W226" i="18"/>
  <c r="V226" i="18" s="1"/>
  <c r="W238" i="18"/>
  <c r="V238" i="18" s="1"/>
  <c r="W242" i="18"/>
  <c r="V242" i="18" s="1"/>
  <c r="W246" i="18"/>
  <c r="V246" i="18" s="1"/>
  <c r="W254" i="18"/>
  <c r="V254" i="18" s="1"/>
  <c r="W258" i="18"/>
  <c r="V258" i="18" s="1"/>
  <c r="W262" i="18"/>
  <c r="V262" i="18" s="1"/>
  <c r="W270" i="18"/>
  <c r="V270" i="18" s="1"/>
  <c r="W274" i="18"/>
  <c r="V274" i="18" s="1"/>
  <c r="W278" i="18"/>
  <c r="V278" i="18" s="1"/>
  <c r="W282" i="18"/>
  <c r="V282" i="18" s="1"/>
  <c r="W286" i="18"/>
  <c r="V286" i="18" s="1"/>
  <c r="W290" i="18"/>
  <c r="V290" i="18" s="1"/>
  <c r="W302" i="18"/>
  <c r="V302" i="18" s="1"/>
  <c r="W306" i="18"/>
  <c r="V306" i="18" s="1"/>
  <c r="W310" i="18"/>
  <c r="V310" i="18" s="1"/>
  <c r="W322" i="18"/>
  <c r="V322" i="18" s="1"/>
  <c r="W326" i="18"/>
  <c r="V326" i="18" s="1"/>
  <c r="W334" i="18"/>
  <c r="V334" i="18" s="1"/>
  <c r="W338" i="18"/>
  <c r="V338" i="18" s="1"/>
  <c r="W342" i="18"/>
  <c r="V342" i="18" s="1"/>
  <c r="W350" i="18"/>
  <c r="V350" i="18" s="1"/>
  <c r="W55" i="18"/>
  <c r="V55" i="18" s="1"/>
  <c r="W59" i="18"/>
  <c r="V59" i="18" s="1"/>
  <c r="W63" i="18"/>
  <c r="V63" i="18" s="1"/>
  <c r="W67" i="18"/>
  <c r="V67" i="18" s="1"/>
  <c r="W75" i="18"/>
  <c r="V75" i="18" s="1"/>
  <c r="W83" i="18"/>
  <c r="V83" i="18" s="1"/>
  <c r="W95" i="18"/>
  <c r="V95" i="18" s="1"/>
  <c r="W99" i="18"/>
  <c r="V99" i="18" s="1"/>
  <c r="W107" i="18"/>
  <c r="V107" i="18" s="1"/>
  <c r="W111" i="18"/>
  <c r="V111" i="18" s="1"/>
  <c r="W115" i="18"/>
  <c r="V115" i="18" s="1"/>
  <c r="W131" i="18"/>
  <c r="V131" i="18" s="1"/>
  <c r="W143" i="18"/>
  <c r="V143" i="18" s="1"/>
  <c r="W147" i="18"/>
  <c r="V147" i="18" s="1"/>
  <c r="W155" i="18"/>
  <c r="V155" i="18" s="1"/>
  <c r="W163" i="18"/>
  <c r="V163" i="18" s="1"/>
  <c r="W171" i="18"/>
  <c r="V171" i="18" s="1"/>
  <c r="W179" i="18"/>
  <c r="V179" i="18" s="1"/>
  <c r="W187" i="18"/>
  <c r="V187" i="18" s="1"/>
  <c r="W191" i="18"/>
  <c r="V191" i="18" s="1"/>
  <c r="W195" i="18"/>
  <c r="V195" i="18" s="1"/>
  <c r="W203" i="18"/>
  <c r="V203" i="18" s="1"/>
  <c r="W207" i="18"/>
  <c r="V207" i="18" s="1"/>
  <c r="W211" i="18"/>
  <c r="V211" i="18" s="1"/>
  <c r="W223" i="18"/>
  <c r="V223" i="18" s="1"/>
  <c r="W227" i="18"/>
  <c r="V227" i="18" s="1"/>
  <c r="W231" i="18"/>
  <c r="V231" i="18" s="1"/>
  <c r="W235" i="18"/>
  <c r="V235" i="18" s="1"/>
  <c r="W239" i="18"/>
  <c r="V239" i="18" s="1"/>
  <c r="W243" i="18"/>
  <c r="V243" i="18" s="1"/>
  <c r="W259" i="18"/>
  <c r="V259" i="18" s="1"/>
  <c r="W271" i="18"/>
  <c r="V271" i="18" s="1"/>
  <c r="W275" i="18"/>
  <c r="V275" i="18" s="1"/>
  <c r="W283" i="18"/>
  <c r="V283" i="18" s="1"/>
  <c r="W291" i="18"/>
  <c r="V291" i="18" s="1"/>
  <c r="W299" i="18"/>
  <c r="V299" i="18" s="1"/>
  <c r="W303" i="18"/>
  <c r="V303" i="18" s="1"/>
  <c r="W307" i="18"/>
  <c r="V307" i="18" s="1"/>
  <c r="W311" i="18"/>
  <c r="V311" i="18" s="1"/>
  <c r="W315" i="18"/>
  <c r="V315" i="18" s="1"/>
  <c r="W323" i="18"/>
  <c r="V323" i="18" s="1"/>
  <c r="W331" i="18"/>
  <c r="V331" i="18" s="1"/>
  <c r="W335" i="18"/>
  <c r="V335" i="18" s="1"/>
  <c r="W339" i="18"/>
  <c r="V339" i="18" s="1"/>
  <c r="W56" i="18"/>
  <c r="V56" i="18" s="1"/>
  <c r="W60" i="18"/>
  <c r="V60" i="18" s="1"/>
  <c r="W64" i="18"/>
  <c r="V64" i="18" s="1"/>
  <c r="W72" i="18"/>
  <c r="V72" i="18" s="1"/>
  <c r="W96" i="18"/>
  <c r="V96" i="18" s="1"/>
  <c r="W104" i="18"/>
  <c r="V104" i="18" s="1"/>
  <c r="W108" i="18"/>
  <c r="V108" i="18" s="1"/>
  <c r="W112" i="18"/>
  <c r="V112" i="18" s="1"/>
  <c r="W120" i="18"/>
  <c r="V120" i="18" s="1"/>
  <c r="W136" i="18"/>
  <c r="V136" i="18" s="1"/>
  <c r="W140" i="18"/>
  <c r="V140" i="18" s="1"/>
  <c r="W144" i="18"/>
  <c r="V144" i="18" s="1"/>
  <c r="W152" i="18"/>
  <c r="V152" i="18" s="1"/>
  <c r="W160" i="18"/>
  <c r="V160" i="18" s="1"/>
  <c r="W168" i="18"/>
  <c r="V168" i="18" s="1"/>
  <c r="W172" i="18"/>
  <c r="V172" i="18" s="1"/>
  <c r="W184" i="18"/>
  <c r="V184" i="18" s="1"/>
  <c r="W188" i="18"/>
  <c r="V188" i="18" s="1"/>
  <c r="W200" i="18"/>
  <c r="V200" i="18" s="1"/>
  <c r="W204" i="18"/>
  <c r="V204" i="18" s="1"/>
  <c r="W216" i="18"/>
  <c r="V216" i="18" s="1"/>
  <c r="W224" i="18"/>
  <c r="V224" i="18" s="1"/>
  <c r="W232" i="18"/>
  <c r="V232" i="18" s="1"/>
  <c r="W236" i="18"/>
  <c r="V236" i="18" s="1"/>
  <c r="W240" i="18"/>
  <c r="V240" i="18" s="1"/>
  <c r="W244" i="18"/>
  <c r="V244" i="18" s="1"/>
  <c r="W248" i="18"/>
  <c r="V248" i="18" s="1"/>
  <c r="W252" i="18"/>
  <c r="V252" i="18" s="1"/>
  <c r="W264" i="18"/>
  <c r="V264" i="18" s="1"/>
  <c r="W268" i="18"/>
  <c r="V268" i="18" s="1"/>
  <c r="W276" i="18"/>
  <c r="V276" i="18" s="1"/>
  <c r="W280" i="18"/>
  <c r="V280" i="18" s="1"/>
  <c r="W288" i="18"/>
  <c r="V288" i="18" s="1"/>
  <c r="W300" i="18"/>
  <c r="V300" i="18" s="1"/>
  <c r="W304" i="18"/>
  <c r="V304" i="18" s="1"/>
  <c r="W312" i="18"/>
  <c r="V312" i="18" s="1"/>
  <c r="W320" i="18"/>
  <c r="V320" i="18" s="1"/>
  <c r="W324" i="18"/>
  <c r="V324" i="18" s="1"/>
  <c r="W336" i="18"/>
  <c r="V336" i="18" s="1"/>
  <c r="W344" i="18"/>
  <c r="V344" i="18" s="1"/>
  <c r="W348" i="18"/>
  <c r="V348" i="18" s="1"/>
  <c r="W53" i="18"/>
  <c r="V53" i="18" s="1"/>
  <c r="W57" i="18"/>
  <c r="V57" i="18" s="1"/>
  <c r="W61" i="18"/>
  <c r="V61" i="18" s="1"/>
  <c r="W69" i="18"/>
  <c r="V69" i="18" s="1"/>
  <c r="W73" i="18"/>
  <c r="V73" i="18" s="1"/>
  <c r="W77" i="18"/>
  <c r="V77" i="18" s="1"/>
  <c r="W85" i="18"/>
  <c r="V85" i="18" s="1"/>
  <c r="W89" i="18"/>
  <c r="V89" i="18" s="1"/>
  <c r="W93" i="18"/>
  <c r="V93" i="18" s="1"/>
  <c r="W101" i="18"/>
  <c r="V101" i="18" s="1"/>
  <c r="W105" i="18"/>
  <c r="V105" i="18" s="1"/>
  <c r="W109" i="18"/>
  <c r="V109" i="18" s="1"/>
  <c r="W117" i="18"/>
  <c r="V117" i="18" s="1"/>
  <c r="W121" i="18"/>
  <c r="V121" i="18" s="1"/>
  <c r="W125" i="18"/>
  <c r="V125" i="18" s="1"/>
  <c r="W133" i="18"/>
  <c r="V133" i="18" s="1"/>
  <c r="W137" i="18"/>
  <c r="V137" i="18" s="1"/>
  <c r="W141" i="18"/>
  <c r="V141" i="18" s="1"/>
  <c r="W149" i="18"/>
  <c r="V149" i="18" s="1"/>
  <c r="W153" i="18"/>
  <c r="V153" i="18" s="1"/>
  <c r="W157" i="18"/>
  <c r="V157" i="18" s="1"/>
  <c r="W169" i="18"/>
  <c r="V169" i="18" s="1"/>
  <c r="W173" i="18"/>
  <c r="V173" i="18" s="1"/>
  <c r="W177" i="18"/>
  <c r="V177" i="18" s="1"/>
  <c r="W185" i="18"/>
  <c r="V185" i="18" s="1"/>
  <c r="W189" i="18"/>
  <c r="V189" i="18" s="1"/>
  <c r="W197" i="18"/>
  <c r="V197" i="18" s="1"/>
  <c r="W201" i="18"/>
  <c r="V201" i="18" s="1"/>
  <c r="W205" i="18"/>
  <c r="V205" i="18" s="1"/>
  <c r="W213" i="18"/>
  <c r="V213" i="18" s="1"/>
  <c r="W217" i="18"/>
  <c r="V217" i="18" s="1"/>
  <c r="W221" i="18"/>
  <c r="V221" i="18" s="1"/>
  <c r="W233" i="18"/>
  <c r="V233" i="18" s="1"/>
  <c r="W237" i="18"/>
  <c r="V237" i="18" s="1"/>
  <c r="W249" i="18"/>
  <c r="V249" i="18" s="1"/>
  <c r="W253" i="18"/>
  <c r="V253" i="18" s="1"/>
  <c r="W265" i="18"/>
  <c r="V265" i="18" s="1"/>
  <c r="W277" i="18"/>
  <c r="V277" i="18" s="1"/>
  <c r="W281" i="18"/>
  <c r="V281" i="18" s="1"/>
  <c r="W297" i="18"/>
  <c r="V297" i="18" s="1"/>
  <c r="W301" i="18"/>
  <c r="V301" i="18" s="1"/>
  <c r="W313" i="18"/>
  <c r="V313" i="18" s="1"/>
  <c r="W329" i="18"/>
  <c r="V329" i="18" s="1"/>
  <c r="W341" i="18"/>
  <c r="V341" i="18" s="1"/>
  <c r="W345" i="18"/>
  <c r="V345" i="18" s="1"/>
  <c r="W349" i="18"/>
  <c r="V349" i="18" s="1"/>
  <c r="W448" i="18"/>
  <c r="V448" i="18" s="1"/>
  <c r="Z655" i="18"/>
  <c r="Z663" i="18"/>
  <c r="Z671" i="18"/>
  <c r="Z679" i="18"/>
  <c r="Z695" i="18"/>
  <c r="X453" i="18"/>
  <c r="X461" i="18"/>
  <c r="X473" i="18"/>
  <c r="X481" i="18"/>
  <c r="X493" i="18"/>
  <c r="X505" i="18"/>
  <c r="X517" i="18"/>
  <c r="X525" i="18"/>
  <c r="X533" i="18"/>
  <c r="X541" i="18"/>
  <c r="X549" i="18"/>
  <c r="Y557" i="18"/>
  <c r="Y565" i="18"/>
  <c r="Y573" i="18"/>
  <c r="Y581" i="18"/>
  <c r="Y593" i="18"/>
  <c r="Y601" i="18"/>
  <c r="Y617" i="18"/>
  <c r="Y641" i="18"/>
  <c r="Z668" i="18"/>
  <c r="Y566" i="18"/>
  <c r="Z659" i="18"/>
  <c r="Z667" i="18"/>
  <c r="Z675" i="18"/>
  <c r="Z683" i="18"/>
  <c r="Z687" i="18"/>
  <c r="Z691" i="18"/>
  <c r="Z699" i="18"/>
  <c r="X457" i="18"/>
  <c r="X465" i="18"/>
  <c r="X469" i="18"/>
  <c r="X477" i="18"/>
  <c r="X485" i="18"/>
  <c r="X489" i="18"/>
  <c r="X497" i="18"/>
  <c r="X501" i="18"/>
  <c r="X509" i="18"/>
  <c r="X513" i="18"/>
  <c r="X521" i="18"/>
  <c r="X529" i="18"/>
  <c r="X537" i="18"/>
  <c r="X545" i="18"/>
  <c r="Y553" i="18"/>
  <c r="Y561" i="18"/>
  <c r="Y569" i="18"/>
  <c r="Y577" i="18"/>
  <c r="Y585" i="18"/>
  <c r="Y589" i="18"/>
  <c r="Y597" i="18"/>
  <c r="Y605" i="18"/>
  <c r="Y609" i="18"/>
  <c r="Y613" i="18"/>
  <c r="Y621" i="18"/>
  <c r="Y625" i="18"/>
  <c r="Y629" i="18"/>
  <c r="Y633" i="18"/>
  <c r="Y637" i="18"/>
  <c r="Y645" i="18"/>
  <c r="Y649" i="18"/>
  <c r="Z652" i="18"/>
  <c r="Z656" i="18"/>
  <c r="Z660" i="18"/>
  <c r="Z664" i="18"/>
  <c r="Z672" i="18"/>
  <c r="Z676" i="18"/>
  <c r="Z680" i="18"/>
  <c r="Z684" i="18"/>
  <c r="Z688" i="18"/>
  <c r="Z692" i="18"/>
  <c r="Z696" i="18"/>
  <c r="Z700" i="18"/>
  <c r="X454" i="18"/>
  <c r="X458" i="18"/>
  <c r="X462" i="18"/>
  <c r="X466" i="18"/>
  <c r="X470" i="18"/>
  <c r="X474" i="18"/>
  <c r="X478" i="18"/>
  <c r="X482" i="18"/>
  <c r="X486" i="18"/>
  <c r="X490" i="18"/>
  <c r="X494" i="18"/>
  <c r="X498" i="18"/>
  <c r="X502" i="18"/>
  <c r="X506" i="18"/>
  <c r="X510" i="18"/>
  <c r="X514" i="18"/>
  <c r="X518" i="18"/>
  <c r="X522" i="18"/>
  <c r="X526" i="18"/>
  <c r="X530" i="18"/>
  <c r="X534" i="18"/>
  <c r="X538" i="18"/>
  <c r="X542" i="18"/>
  <c r="X546" i="18"/>
  <c r="X550" i="18"/>
  <c r="Y554" i="18"/>
  <c r="Y558" i="18"/>
  <c r="Y562" i="18"/>
  <c r="Y570" i="18"/>
  <c r="Y574" i="18"/>
  <c r="Y578" i="18"/>
  <c r="Y582" i="18"/>
  <c r="Y586" i="18"/>
  <c r="Y590" i="18"/>
  <c r="Y594" i="18"/>
  <c r="Y598" i="18"/>
  <c r="Y602" i="18"/>
  <c r="Y606" i="18"/>
  <c r="Y610" i="18"/>
  <c r="Y614" i="18"/>
  <c r="Y618" i="18"/>
  <c r="Y622" i="18"/>
  <c r="Y626" i="18"/>
  <c r="Y630" i="18"/>
  <c r="Y634" i="18"/>
  <c r="Y638" i="18"/>
  <c r="Y642" i="18"/>
  <c r="Y646" i="18"/>
  <c r="Y650" i="18"/>
  <c r="Z653" i="18"/>
  <c r="Z657" i="18"/>
  <c r="Z661" i="18"/>
  <c r="Z665" i="18"/>
  <c r="Z669" i="18"/>
  <c r="Z673" i="18"/>
  <c r="Z677" i="18"/>
  <c r="Z681" i="18"/>
  <c r="Z685" i="18"/>
  <c r="Z689" i="18"/>
  <c r="Z693" i="18"/>
  <c r="Z697" i="18"/>
  <c r="Z701" i="18"/>
  <c r="X455" i="18"/>
  <c r="X459" i="18"/>
  <c r="X463" i="18"/>
  <c r="X467" i="18"/>
  <c r="X471" i="18"/>
  <c r="X475" i="18"/>
  <c r="X479" i="18"/>
  <c r="X483" i="18"/>
  <c r="X487" i="18"/>
  <c r="X491" i="18"/>
  <c r="X495" i="18"/>
  <c r="X499" i="18"/>
  <c r="X503" i="18"/>
  <c r="X507" i="18"/>
  <c r="X511" i="18"/>
  <c r="X515" i="18"/>
  <c r="X519" i="18"/>
  <c r="X523" i="18"/>
  <c r="X527" i="18"/>
  <c r="X531" i="18"/>
  <c r="X535" i="18"/>
  <c r="X539" i="18"/>
  <c r="X543" i="18"/>
  <c r="X547" i="18"/>
  <c r="X551" i="18"/>
  <c r="Y555" i="18"/>
  <c r="Y559" i="18"/>
  <c r="Y563" i="18"/>
  <c r="Y567" i="18"/>
  <c r="Y571" i="18"/>
  <c r="Y575" i="18"/>
  <c r="Y579" i="18"/>
  <c r="Y583" i="18"/>
  <c r="Y587" i="18"/>
  <c r="Y591" i="18"/>
  <c r="Y595" i="18"/>
  <c r="Y599" i="18"/>
  <c r="Y603" i="18"/>
  <c r="Y607" i="18"/>
  <c r="Y611" i="18"/>
  <c r="Y615" i="18"/>
  <c r="Y619" i="18"/>
  <c r="Y623" i="18"/>
  <c r="Y627" i="18"/>
  <c r="Y631" i="18"/>
  <c r="Y635" i="18"/>
  <c r="Y643" i="18"/>
  <c r="Y647" i="18"/>
  <c r="Y651" i="18"/>
  <c r="Z654" i="18"/>
  <c r="Z658" i="18"/>
  <c r="Z662" i="18"/>
  <c r="Z666" i="18"/>
  <c r="Z670" i="18"/>
  <c r="Z674" i="18"/>
  <c r="Z678" i="18"/>
  <c r="Z682" i="18"/>
  <c r="Z686" i="18"/>
  <c r="Z690" i="18"/>
  <c r="Z694" i="18"/>
  <c r="Z698" i="18"/>
  <c r="X452" i="18"/>
  <c r="X456" i="18"/>
  <c r="X460" i="18"/>
  <c r="X464" i="18"/>
  <c r="X468" i="18"/>
  <c r="X472" i="18"/>
  <c r="X476" i="18"/>
  <c r="X480" i="18"/>
  <c r="X484" i="18"/>
  <c r="X488" i="18"/>
  <c r="X492" i="18"/>
  <c r="X496" i="18"/>
  <c r="X500" i="18"/>
  <c r="X504" i="18"/>
  <c r="X508" i="18"/>
  <c r="X512" i="18"/>
  <c r="X516" i="18"/>
  <c r="X520" i="18"/>
  <c r="X524" i="18"/>
  <c r="X528" i="18"/>
  <c r="X532" i="18"/>
  <c r="X536" i="18"/>
  <c r="X540" i="18"/>
  <c r="X544" i="18"/>
  <c r="X548" i="18"/>
  <c r="Y552" i="18"/>
  <c r="Y556" i="18"/>
  <c r="Y560" i="18"/>
  <c r="Y564" i="18"/>
  <c r="Y568" i="18"/>
  <c r="Y572" i="18"/>
  <c r="Y576" i="18"/>
  <c r="Y580" i="18"/>
  <c r="Y584" i="18"/>
  <c r="Y588" i="18"/>
  <c r="Y592" i="18"/>
  <c r="Y596" i="18"/>
  <c r="Y600" i="18"/>
  <c r="Y604" i="18"/>
  <c r="Y608" i="18"/>
  <c r="Y612" i="18"/>
  <c r="Y616" i="18"/>
  <c r="Y620" i="18"/>
  <c r="Y624" i="18"/>
  <c r="Y628" i="18"/>
  <c r="Y632" i="18"/>
  <c r="Y636" i="18"/>
  <c r="Y640" i="18"/>
  <c r="Y644" i="18"/>
  <c r="Y648" i="18"/>
  <c r="W100" i="18"/>
  <c r="V100" i="18" s="1"/>
  <c r="W318" i="18"/>
  <c r="V318" i="18" s="1"/>
  <c r="AF2" i="18"/>
  <c r="W340" i="18"/>
  <c r="V340" i="18" s="1"/>
  <c r="W119" i="18"/>
  <c r="V119" i="18" s="1"/>
  <c r="W247" i="18"/>
  <c r="V247" i="18" s="1"/>
  <c r="W183" i="18"/>
  <c r="V183" i="18" s="1"/>
  <c r="W263" i="18"/>
  <c r="V263" i="18" s="1"/>
  <c r="W151" i="18"/>
  <c r="V151" i="18" s="1"/>
  <c r="W337" i="18"/>
  <c r="V337" i="18" s="1"/>
  <c r="W305" i="18"/>
  <c r="V305" i="18" s="1"/>
  <c r="W209" i="18"/>
  <c r="V209" i="18" s="1"/>
  <c r="W103" i="18"/>
  <c r="V103" i="18" s="1"/>
  <c r="W71" i="18"/>
  <c r="V71" i="18" s="1"/>
  <c r="W298" i="18"/>
  <c r="V298" i="18" s="1"/>
  <c r="W234" i="18"/>
  <c r="V234" i="18" s="1"/>
  <c r="W218" i="18"/>
  <c r="V218" i="18" s="1"/>
  <c r="W170" i="18"/>
  <c r="V170" i="18" s="1"/>
  <c r="W106" i="18"/>
  <c r="V106" i="18" s="1"/>
  <c r="W74" i="18"/>
  <c r="V74" i="18" s="1"/>
  <c r="W135" i="18"/>
  <c r="V135" i="18" s="1"/>
  <c r="W295" i="18"/>
  <c r="V295" i="18" s="1"/>
  <c r="W346" i="18"/>
  <c r="V346" i="18" s="1"/>
  <c r="W134" i="18"/>
  <c r="V134" i="18" s="1"/>
  <c r="W154" i="18"/>
  <c r="V154" i="18" s="1"/>
  <c r="W90" i="18"/>
  <c r="V90" i="18" s="1"/>
  <c r="W58" i="18"/>
  <c r="V58" i="18" s="1"/>
  <c r="W81" i="18"/>
  <c r="V81" i="18" s="1"/>
  <c r="W65" i="18"/>
  <c r="V65" i="18" s="1"/>
  <c r="W260" i="18"/>
  <c r="V260" i="18" s="1"/>
  <c r="W212" i="18"/>
  <c r="V212" i="18" s="1"/>
  <c r="W196" i="18"/>
  <c r="V196" i="18" s="1"/>
  <c r="W180" i="18"/>
  <c r="V180" i="18" s="1"/>
  <c r="W148" i="18"/>
  <c r="V148" i="18" s="1"/>
  <c r="W132" i="18"/>
  <c r="V132" i="18" s="1"/>
  <c r="W116" i="18"/>
  <c r="V116" i="18" s="1"/>
  <c r="W68" i="18"/>
  <c r="V68" i="18" s="1"/>
  <c r="U2" i="18"/>
  <c r="T2" i="18" s="1"/>
  <c r="W377" i="18" l="1"/>
  <c r="V377" i="18" s="1"/>
  <c r="W411" i="18"/>
  <c r="V411" i="18" s="1"/>
  <c r="W374" i="18"/>
  <c r="V374" i="18" s="1"/>
  <c r="W413" i="18"/>
  <c r="V413" i="18" s="1"/>
  <c r="W363" i="18"/>
  <c r="V363" i="18" s="1"/>
  <c r="W358" i="18"/>
  <c r="V358" i="18" s="1"/>
  <c r="W381" i="18"/>
  <c r="V381" i="18" s="1"/>
  <c r="W432" i="18"/>
  <c r="V432" i="18" s="1"/>
  <c r="W406" i="18"/>
  <c r="V406" i="18" s="1"/>
  <c r="W449" i="18"/>
  <c r="V449" i="18" s="1"/>
  <c r="W400" i="18"/>
  <c r="V400" i="18" s="1"/>
  <c r="W393" i="18"/>
  <c r="V393" i="18" s="1"/>
  <c r="W436" i="18"/>
  <c r="V436" i="18" s="1"/>
  <c r="W368" i="18"/>
  <c r="V368" i="18" s="1"/>
  <c r="W433" i="18"/>
  <c r="V433" i="18" s="1"/>
  <c r="W390" i="18"/>
  <c r="V390" i="18" s="1"/>
  <c r="W395" i="18"/>
  <c r="V395" i="18" s="1"/>
  <c r="W379" i="18"/>
  <c r="V379" i="18" s="1"/>
  <c r="W443" i="18"/>
  <c r="V443" i="18" s="1"/>
  <c r="W422" i="18"/>
  <c r="V422" i="18" s="1"/>
  <c r="W438" i="18"/>
  <c r="V438" i="18" s="1"/>
  <c r="W427" i="18"/>
  <c r="V427" i="18" s="1"/>
  <c r="W372" i="18"/>
  <c r="V372" i="18" s="1"/>
  <c r="W80" i="18"/>
  <c r="V80" i="18" s="1"/>
  <c r="W266" i="18"/>
  <c r="V266" i="18" s="1"/>
  <c r="W396" i="18"/>
  <c r="V396" i="18" s="1"/>
  <c r="W164" i="18"/>
  <c r="V164" i="18" s="1"/>
  <c r="W251" i="18"/>
  <c r="V251" i="18" s="1"/>
  <c r="W430" i="18"/>
  <c r="V430" i="18" s="1"/>
  <c r="W272" i="18"/>
  <c r="V272" i="18" s="1"/>
  <c r="W255" i="18"/>
  <c r="V255" i="18" s="1"/>
  <c r="W122" i="18"/>
  <c r="V122" i="18" s="1"/>
  <c r="W296" i="18"/>
  <c r="V296" i="18" s="1"/>
  <c r="W284" i="18"/>
  <c r="V284" i="18" s="1"/>
  <c r="W250" i="18"/>
  <c r="V250" i="18" s="1"/>
  <c r="W287" i="18"/>
  <c r="V287" i="18" s="1"/>
  <c r="W138" i="18"/>
  <c r="V138" i="18" s="1"/>
  <c r="W308" i="18"/>
  <c r="V308" i="18" s="1"/>
  <c r="W261" i="18"/>
  <c r="V261" i="18" s="1"/>
  <c r="W325" i="18"/>
  <c r="V325" i="18" s="1"/>
  <c r="W165" i="18"/>
  <c r="V165" i="18" s="1"/>
  <c r="W159" i="18"/>
  <c r="V159" i="18" s="1"/>
  <c r="W156" i="18"/>
  <c r="V156" i="18" s="1"/>
  <c r="W245" i="18"/>
  <c r="V245" i="18" s="1"/>
  <c r="R2" i="18"/>
  <c r="W181" i="18"/>
  <c r="V181" i="18" s="1"/>
  <c r="W279" i="18"/>
  <c r="V279" i="18" s="1"/>
  <c r="W330" i="18"/>
  <c r="V330" i="18" s="1"/>
  <c r="W332" i="18"/>
  <c r="V332" i="18" s="1"/>
  <c r="W228" i="18"/>
  <c r="V228" i="18" s="1"/>
  <c r="W79" i="18"/>
  <c r="V79" i="18" s="1"/>
  <c r="W309" i="18"/>
  <c r="V309" i="18" s="1"/>
  <c r="W229" i="18"/>
  <c r="V229" i="18" s="1"/>
  <c r="W208" i="18"/>
  <c r="V208" i="18" s="1"/>
  <c r="W314" i="18"/>
  <c r="V314" i="18" s="1"/>
  <c r="W186" i="18"/>
  <c r="V186" i="18" s="1"/>
  <c r="W175" i="18"/>
  <c r="V175" i="18" s="1"/>
  <c r="W316" i="18"/>
  <c r="V316" i="18" s="1"/>
  <c r="W220" i="18"/>
  <c r="V220" i="18" s="1"/>
  <c r="W127" i="18"/>
  <c r="V127" i="18" s="1"/>
  <c r="W293" i="18"/>
  <c r="V293" i="18" s="1"/>
  <c r="W319" i="18"/>
  <c r="V319" i="18" s="1"/>
  <c r="W92" i="18"/>
  <c r="V92" i="18" s="1"/>
  <c r="W192" i="18"/>
  <c r="V192" i="18" s="1"/>
  <c r="W225" i="18"/>
  <c r="V225" i="18" s="1"/>
  <c r="W76" i="18"/>
  <c r="V76" i="18" s="1"/>
  <c r="W145" i="18"/>
  <c r="V145" i="18" s="1"/>
  <c r="W199" i="18"/>
  <c r="V199" i="18" s="1"/>
  <c r="W269" i="18"/>
  <c r="V269" i="18" s="1"/>
  <c r="W194" i="18"/>
  <c r="V194" i="18" s="1"/>
  <c r="W317" i="18"/>
  <c r="V317" i="18" s="1"/>
  <c r="W285" i="18"/>
  <c r="V285" i="18" s="1"/>
  <c r="W347" i="18"/>
  <c r="V347" i="18" s="1"/>
  <c r="W124" i="18"/>
  <c r="V124" i="18" s="1"/>
  <c r="W130" i="18"/>
  <c r="V130" i="18" s="1"/>
  <c r="W215" i="18"/>
  <c r="V215" i="18" s="1"/>
  <c r="W327" i="18"/>
  <c r="V327" i="18" s="1"/>
  <c r="W88" i="18"/>
  <c r="V88" i="18" s="1"/>
  <c r="W333" i="18"/>
  <c r="V333" i="18" s="1"/>
  <c r="W257" i="18"/>
  <c r="V257" i="18" s="1"/>
  <c r="W256" i="18"/>
  <c r="V256" i="18" s="1"/>
  <c r="W176" i="18"/>
  <c r="V176" i="18" s="1"/>
  <c r="W167" i="18"/>
  <c r="V167" i="18" s="1"/>
  <c r="W343" i="18"/>
  <c r="V343" i="18" s="1"/>
  <c r="W87" i="18"/>
  <c r="V87" i="18" s="1"/>
  <c r="W289" i="18"/>
  <c r="V289" i="18" s="1"/>
  <c r="W161" i="18"/>
  <c r="V161" i="18" s="1"/>
  <c r="W113" i="18"/>
  <c r="V113" i="18" s="1"/>
  <c r="W139" i="18"/>
  <c r="V139" i="18" s="1"/>
  <c r="W294" i="18"/>
  <c r="V294" i="18" s="1"/>
  <c r="W230" i="18"/>
  <c r="V230" i="18" s="1"/>
  <c r="W123" i="18"/>
  <c r="V123" i="18" s="1"/>
  <c r="W267" i="18"/>
  <c r="V267" i="18" s="1"/>
  <c r="W328" i="18"/>
  <c r="V328" i="18" s="1"/>
  <c r="W292" i="18"/>
  <c r="V292" i="18" s="1"/>
  <c r="W321" i="18"/>
  <c r="V321" i="18" s="1"/>
  <c r="W273" i="18"/>
  <c r="V273" i="18" s="1"/>
  <c r="W241" i="18"/>
  <c r="V241" i="18" s="1"/>
  <c r="W193" i="18"/>
  <c r="V193" i="18" s="1"/>
  <c r="W129" i="18"/>
  <c r="V129" i="18" s="1"/>
  <c r="W97" i="18"/>
  <c r="V97" i="18" s="1"/>
  <c r="W128" i="18"/>
  <c r="V128" i="18" s="1"/>
  <c r="W84" i="18"/>
  <c r="V84" i="18" s="1"/>
  <c r="W219" i="18"/>
  <c r="V219" i="18" s="1"/>
  <c r="W91" i="18"/>
  <c r="V91" i="18" s="1"/>
  <c r="S2" i="18"/>
  <c r="Q2" i="18"/>
  <c r="AC2" i="18"/>
  <c r="W447" i="18" l="1"/>
  <c r="V447" i="18" s="1"/>
  <c r="W391" i="18"/>
  <c r="V391" i="18" s="1"/>
  <c r="W370" i="18"/>
  <c r="V370" i="18" s="1"/>
  <c r="W401" i="18"/>
  <c r="V401" i="18" s="1"/>
  <c r="W410" i="18"/>
  <c r="V410" i="18" s="1"/>
  <c r="W355" i="18"/>
  <c r="V355" i="18" s="1"/>
  <c r="W373" i="18"/>
  <c r="V373" i="18" s="1"/>
  <c r="W354" i="18"/>
  <c r="V354" i="18" s="1"/>
  <c r="W440" i="18"/>
  <c r="V440" i="18" s="1"/>
  <c r="W420" i="18"/>
  <c r="V420" i="18" s="1"/>
  <c r="W435" i="18"/>
  <c r="V435" i="18" s="1"/>
  <c r="W388" i="18"/>
  <c r="V388" i="18" s="1"/>
  <c r="W434" i="18"/>
  <c r="V434" i="18" s="1"/>
  <c r="W412" i="18"/>
  <c r="V412" i="18" s="1"/>
  <c r="W365" i="18"/>
  <c r="V365" i="18" s="1"/>
  <c r="W451" i="18"/>
  <c r="V451" i="18" s="1"/>
  <c r="W360" i="18"/>
  <c r="V360" i="18" s="1"/>
  <c r="W450" i="18"/>
  <c r="V450" i="18" s="1"/>
  <c r="W376" i="18"/>
  <c r="V376" i="18" s="1"/>
  <c r="W397" i="18"/>
  <c r="V397" i="18" s="1"/>
  <c r="W366" i="18"/>
  <c r="V366" i="18" s="1"/>
  <c r="W369" i="18"/>
  <c r="V369" i="18" s="1"/>
  <c r="W402" i="18"/>
  <c r="V402" i="18" s="1"/>
  <c r="W357" i="18"/>
  <c r="V357" i="18" s="1"/>
  <c r="W446" i="18"/>
  <c r="V446" i="18" s="1"/>
  <c r="W426" i="18"/>
  <c r="V426" i="18" s="1"/>
  <c r="W405" i="18"/>
  <c r="V405" i="18" s="1"/>
  <c r="W442" i="18"/>
  <c r="V442" i="18" s="1"/>
  <c r="W437" i="18"/>
  <c r="V437" i="18" s="1"/>
  <c r="W353" i="18"/>
  <c r="V353" i="18" s="1"/>
  <c r="W439" i="18"/>
  <c r="V439" i="18" s="1"/>
  <c r="W351" i="18"/>
  <c r="V351" i="18" s="1"/>
  <c r="W408" i="18"/>
  <c r="V408" i="18" s="1"/>
  <c r="W441" i="18"/>
  <c r="V441" i="18" s="1"/>
  <c r="W419" i="18"/>
  <c r="V419" i="18" s="1"/>
  <c r="W417" i="18"/>
  <c r="V417" i="18" s="1"/>
  <c r="W418" i="18"/>
  <c r="V418" i="18" s="1"/>
  <c r="W399" i="18"/>
  <c r="V399" i="18" s="1"/>
  <c r="W361" i="18"/>
  <c r="V361" i="18" s="1"/>
  <c r="W398" i="18"/>
  <c r="V398" i="18" s="1"/>
  <c r="W444" i="18"/>
  <c r="V444" i="18" s="1"/>
  <c r="W415" i="18"/>
  <c r="V415" i="18" s="1"/>
  <c r="W409" i="18"/>
  <c r="V409" i="18" s="1"/>
  <c r="W414" i="18"/>
  <c r="V414" i="18" s="1"/>
  <c r="W359" i="18"/>
  <c r="V359" i="18" s="1"/>
  <c r="W367" i="18"/>
  <c r="V367" i="18" s="1"/>
  <c r="W380" i="18"/>
  <c r="V380" i="18" s="1"/>
  <c r="W392" i="18"/>
  <c r="V392" i="18" s="1"/>
  <c r="W352" i="18"/>
  <c r="V352" i="18" s="1"/>
  <c r="W364" i="18"/>
  <c r="V364" i="18" s="1"/>
  <c r="W371" i="18"/>
  <c r="V371" i="18" s="1"/>
  <c r="W421" i="18"/>
  <c r="V421" i="18" s="1"/>
  <c r="W387" i="18"/>
  <c r="V387" i="18" s="1"/>
  <c r="W386" i="18"/>
  <c r="V386" i="18" s="1"/>
  <c r="W394" i="18"/>
  <c r="V394" i="18" s="1"/>
  <c r="W403" i="18"/>
  <c r="V403" i="18" s="1"/>
  <c r="W428" i="18"/>
  <c r="V428" i="18" s="1"/>
  <c r="W383" i="18"/>
  <c r="V383" i="18" s="1"/>
  <c r="W429" i="18"/>
  <c r="V429" i="18" s="1"/>
  <c r="W382" i="18"/>
  <c r="V382" i="18" s="1"/>
  <c r="W424" i="18"/>
  <c r="V424" i="18" s="1"/>
  <c r="W389" i="18"/>
  <c r="V389" i="18" s="1"/>
  <c r="W362" i="18"/>
  <c r="V362" i="18" s="1"/>
  <c r="W384" i="18"/>
  <c r="V384" i="18" s="1"/>
  <c r="W385" i="18"/>
  <c r="V385" i="18" s="1"/>
  <c r="W407" i="18"/>
  <c r="V407" i="18" s="1"/>
  <c r="W425" i="18"/>
  <c r="V425" i="18" s="1"/>
  <c r="W378" i="18"/>
  <c r="V378" i="18" s="1"/>
  <c r="W416" i="18"/>
  <c r="V416" i="18" s="1"/>
  <c r="W356" i="18"/>
  <c r="V356" i="18" s="1"/>
  <c r="W423" i="18"/>
  <c r="V423" i="18" s="1"/>
  <c r="W404" i="18"/>
  <c r="V404" i="18" s="1"/>
  <c r="W431" i="18"/>
  <c r="V431" i="18" s="1"/>
  <c r="W445" i="18"/>
  <c r="V445" i="18" s="1"/>
  <c r="W375" i="18"/>
  <c r="V375" i="18" s="1"/>
  <c r="D2" i="18" l="1"/>
  <c r="U10" i="18" l="1"/>
  <c r="T10" i="18" s="1"/>
  <c r="U12" i="18"/>
  <c r="T12" i="18" s="1"/>
  <c r="U14" i="18"/>
  <c r="T14" i="18" s="1"/>
  <c r="U16" i="18"/>
  <c r="T16" i="18" s="1"/>
  <c r="U18" i="18"/>
  <c r="T18" i="18" s="1"/>
  <c r="U20" i="18"/>
  <c r="T20" i="18" s="1"/>
  <c r="U22" i="18"/>
  <c r="T22" i="18" s="1"/>
  <c r="U24" i="18"/>
  <c r="T24" i="18" s="1"/>
  <c r="U26" i="18"/>
  <c r="T26" i="18" s="1"/>
  <c r="U28" i="18"/>
  <c r="T28" i="18" s="1"/>
  <c r="U30" i="18"/>
  <c r="T30" i="18" s="1"/>
  <c r="U32" i="18"/>
  <c r="T32" i="18" s="1"/>
  <c r="U34" i="18"/>
  <c r="T34" i="18" s="1"/>
  <c r="U36" i="18"/>
  <c r="T36" i="18" s="1"/>
  <c r="U38" i="18"/>
  <c r="T38" i="18" s="1"/>
  <c r="U40" i="18"/>
  <c r="T40" i="18" s="1"/>
  <c r="U42" i="18"/>
  <c r="T42" i="18" s="1"/>
  <c r="U44" i="18"/>
  <c r="T44" i="18" s="1"/>
  <c r="U46" i="18"/>
  <c r="T46" i="18" s="1"/>
  <c r="U48" i="18"/>
  <c r="T48" i="18" s="1"/>
  <c r="U50" i="18"/>
  <c r="T50" i="18" s="1"/>
  <c r="U5" i="18"/>
  <c r="T5" i="18" s="1"/>
  <c r="U7" i="18"/>
  <c r="T7" i="18" s="1"/>
  <c r="U9" i="18"/>
  <c r="T9" i="18" s="1"/>
  <c r="U3" i="18"/>
  <c r="T3" i="18" s="1"/>
  <c r="C2" i="18"/>
  <c r="L2" i="18" l="1"/>
  <c r="G2" i="18"/>
  <c r="I2" i="18"/>
  <c r="F2" i="18"/>
  <c r="E2" i="18"/>
  <c r="N2" i="18"/>
  <c r="U51" i="18"/>
  <c r="T51" i="18" s="1"/>
  <c r="W52" i="18"/>
  <c r="V52" i="18" s="1"/>
  <c r="M2" i="18"/>
  <c r="U4" i="18"/>
  <c r="T4" i="18" s="1"/>
  <c r="U8" i="18"/>
  <c r="T8" i="18" s="1"/>
  <c r="U6" i="18"/>
  <c r="T6" i="18" s="1"/>
  <c r="U49" i="18"/>
  <c r="T49" i="18" s="1"/>
  <c r="U47" i="18"/>
  <c r="T47" i="18" s="1"/>
  <c r="U45" i="18"/>
  <c r="T45" i="18" s="1"/>
  <c r="U43" i="18"/>
  <c r="T43" i="18" s="1"/>
  <c r="U41" i="18"/>
  <c r="T41" i="18" s="1"/>
  <c r="U39" i="18"/>
  <c r="T39" i="18" s="1"/>
  <c r="U37" i="18"/>
  <c r="T37" i="18" s="1"/>
  <c r="U35" i="18"/>
  <c r="T35" i="18" s="1"/>
  <c r="U33" i="18"/>
  <c r="T33" i="18" s="1"/>
  <c r="U31" i="18"/>
  <c r="T31" i="18" s="1"/>
  <c r="U29" i="18"/>
  <c r="T29" i="18" s="1"/>
  <c r="U27" i="18"/>
  <c r="T27" i="18" s="1"/>
  <c r="U25" i="18"/>
  <c r="T25" i="18" s="1"/>
  <c r="U23" i="18"/>
  <c r="T23" i="18" s="1"/>
  <c r="U21" i="18"/>
  <c r="T21" i="18" s="1"/>
  <c r="U19" i="18"/>
  <c r="T19" i="18" s="1"/>
  <c r="U17" i="18"/>
  <c r="T17" i="18" s="1"/>
  <c r="U15" i="18"/>
  <c r="T15" i="18" s="1"/>
  <c r="U13" i="18"/>
  <c r="T13" i="18" s="1"/>
  <c r="U11" i="18"/>
  <c r="T11" i="18" s="1"/>
</calcChain>
</file>

<file path=xl/sharedStrings.xml><?xml version="1.0" encoding="utf-8"?>
<sst xmlns="http://schemas.openxmlformats.org/spreadsheetml/2006/main" count="235" uniqueCount="209">
  <si>
    <t>説明</t>
    <rPh sb="0" eb="2">
      <t>セツメイ</t>
    </rPh>
    <phoneticPr fontId="1"/>
  </si>
  <si>
    <t>key</t>
    <phoneticPr fontId="1"/>
  </si>
  <si>
    <t>Value</t>
    <phoneticPr fontId="1"/>
  </si>
  <si>
    <t>項目名</t>
    <rPh sb="0" eb="2">
      <t>コウモク</t>
    </rPh>
    <rPh sb="2" eb="3">
      <t>メイ</t>
    </rPh>
    <phoneticPr fontId="1"/>
  </si>
  <si>
    <t>カテゴリ</t>
    <phoneticPr fontId="1"/>
  </si>
  <si>
    <t>新規設定
（変更後の設定）</t>
    <rPh sb="0" eb="2">
      <t>シンキ</t>
    </rPh>
    <rPh sb="2" eb="4">
      <t>セッテイ</t>
    </rPh>
    <rPh sb="6" eb="8">
      <t>ヘンコウ</t>
    </rPh>
    <rPh sb="8" eb="9">
      <t>ゴ</t>
    </rPh>
    <rPh sb="10" eb="12">
      <t>セッテイ</t>
    </rPh>
    <phoneticPr fontId="1"/>
  </si>
  <si>
    <t>node_size</t>
  </si>
  <si>
    <t>VLAN契約数</t>
    <rPh sb="4" eb="7">
      <t>ケイヤクスウ</t>
    </rPh>
    <phoneticPr fontId="1"/>
  </si>
  <si>
    <t>Value</t>
    <phoneticPr fontId="1"/>
  </si>
  <si>
    <t>グローバル接続</t>
    <rPh sb="5" eb="7">
      <t>セツゾク</t>
    </rPh>
    <phoneticPr fontId="1"/>
  </si>
  <si>
    <t>Value</t>
    <phoneticPr fontId="1"/>
  </si>
  <si>
    <t>/28</t>
    <phoneticPr fontId="1"/>
  </si>
  <si>
    <t>/29</t>
    <phoneticPr fontId="1"/>
  </si>
  <si>
    <t>●(/28)</t>
    <phoneticPr fontId="1"/>
  </si>
  <si>
    <t>●(/29)</t>
    <phoneticPr fontId="1"/>
  </si>
  <si>
    <t>ポータル接続</t>
    <rPh sb="4" eb="6">
      <t>セツゾク</t>
    </rPh>
    <phoneticPr fontId="1"/>
  </si>
  <si>
    <t>Satellite接続</t>
    <rPh sb="9" eb="11">
      <t>セツゾク</t>
    </rPh>
    <phoneticPr fontId="1"/>
  </si>
  <si>
    <t>●</t>
    <phoneticPr fontId="1"/>
  </si>
  <si>
    <t>Value</t>
    <phoneticPr fontId="1"/>
  </si>
  <si>
    <t>●</t>
    <phoneticPr fontId="1"/>
  </si>
  <si>
    <t>レコードの開始行</t>
  </si>
  <si>
    <t>管理者アカウント</t>
  </si>
  <si>
    <t>作業者アカウント</t>
  </si>
  <si>
    <t>ノード利用台数</t>
  </si>
  <si>
    <t>Windows Server Standard 利用数</t>
  </si>
  <si>
    <t>Windows Server Datacenter 利用数</t>
  </si>
  <si>
    <t>Red Hat Enterprise Linux Standard 利用数</t>
  </si>
  <si>
    <t>Red Hat Enterprise Linux Virtual Datacenter 利用数</t>
  </si>
  <si>
    <t>Veeam Backup &amp; Replication Enterprise plus 利用数</t>
  </si>
  <si>
    <t>vCenter Serverアクセス用IPアドレス</t>
  </si>
  <si>
    <t>Red Hat Satelliteアクセス用IPアドレス</t>
  </si>
  <si>
    <t>テナントID</t>
  </si>
  <si>
    <t>*</t>
    <phoneticPr fontId="1"/>
  </si>
  <si>
    <t>EXT_Windows Server Standard 利用数</t>
  </si>
  <si>
    <t>EXT_Windows Server Datacenter 利用数</t>
  </si>
  <si>
    <t>EXT_Red Hat Enterprise Linux Standard 利用数</t>
  </si>
  <si>
    <t>EXT_Red Hat Enterprise Linux Virtual Datacenter 利用数</t>
  </si>
  <si>
    <t>EXT_Veeam Backup &amp; Replication Enterprise plus 利用数</t>
  </si>
  <si>
    <t>EXT_vCenter Serverアクセス用IPアドレス</t>
  </si>
  <si>
    <t>EXT_予備ESXiノード IPアドレス</t>
  </si>
  <si>
    <t>EXT_Red Hat Satelliteアクセス用IPアドレス</t>
  </si>
  <si>
    <t>EXT_管理者アカウント</t>
  </si>
  <si>
    <t>EXT_作業者アカウント</t>
  </si>
  <si>
    <t>VLAN管理番号</t>
    <rPh sb="4" eb="8">
      <t>カンリバンゴウ</t>
    </rPh>
    <phoneticPr fontId="1"/>
  </si>
  <si>
    <t>契約者名</t>
    <phoneticPr fontId="1"/>
  </si>
  <si>
    <t>VLAN管理番号</t>
    <phoneticPr fontId="1"/>
  </si>
  <si>
    <t>VLAN接続先</t>
    <rPh sb="4" eb="7">
      <t>セツゾクサキ</t>
    </rPh>
    <phoneticPr fontId="1"/>
  </si>
  <si>
    <t>vCenter Serverデフォルトゲートウェイ IPアドレス</t>
    <phoneticPr fontId="1"/>
  </si>
  <si>
    <t>予備ESXiノード IPアドレス</t>
    <phoneticPr fontId="1"/>
  </si>
  <si>
    <t>ESXiノード IPアドレス</t>
    <phoneticPr fontId="1"/>
  </si>
  <si>
    <t>Red Hat Satelliteデフォルトゲートウェイ IPアドレス</t>
    <phoneticPr fontId="1"/>
  </si>
  <si>
    <t>EXT_テナントID</t>
  </si>
  <si>
    <t>EXT_契約者名</t>
  </si>
  <si>
    <t>EXT_ノード利用台数</t>
  </si>
  <si>
    <t>EXT_vCenter Serverデフォルトゲートウェイ IPアドレス</t>
  </si>
  <si>
    <t>EXT_Red Hat Satelliteデフォルトゲートウェイ IPアドレス</t>
  </si>
  <si>
    <t>EXT_VLAN管理番号</t>
  </si>
  <si>
    <t>EXT_VLAN接続先</t>
  </si>
  <si>
    <t>EXT_ESXiノード IPアドレス</t>
  </si>
  <si>
    <t>Veeam_仮想マシン名</t>
    <phoneticPr fontId="1"/>
  </si>
  <si>
    <t>Veeam_仮想マシンユーザ名</t>
    <phoneticPr fontId="1"/>
  </si>
  <si>
    <t>Veeam_仮想マシンパスワード</t>
    <phoneticPr fontId="1"/>
  </si>
  <si>
    <t>EXT_Veeam_仮想マシン名</t>
    <phoneticPr fontId="1"/>
  </si>
  <si>
    <t>EXT_Veeam_仮想マシンユーザ名</t>
    <phoneticPr fontId="1"/>
  </si>
  <si>
    <t>EXT_Veeam_仮想マシンパスワード</t>
    <phoneticPr fontId="1"/>
  </si>
  <si>
    <t>-</t>
    <phoneticPr fontId="1"/>
  </si>
  <si>
    <t>データストア名（専用）</t>
    <rPh sb="6" eb="7">
      <t>メイ</t>
    </rPh>
    <rPh sb="8" eb="10">
      <t>センヨウ</t>
    </rPh>
    <phoneticPr fontId="1"/>
  </si>
  <si>
    <t>データストア容量（専用）</t>
    <rPh sb="9" eb="11">
      <t>センヨウ</t>
    </rPh>
    <phoneticPr fontId="1"/>
  </si>
  <si>
    <t>データストア名（共用）</t>
    <rPh sb="6" eb="7">
      <t>メイ</t>
    </rPh>
    <rPh sb="8" eb="10">
      <t>キョウヨウ</t>
    </rPh>
    <phoneticPr fontId="1"/>
  </si>
  <si>
    <t>データストア容量（共用）</t>
    <rPh sb="9" eb="11">
      <t>キョウヨウ</t>
    </rPh>
    <phoneticPr fontId="1"/>
  </si>
  <si>
    <t>EXT_データストア名（共用）</t>
    <rPh sb="12" eb="14">
      <t>キョウヨウ</t>
    </rPh>
    <phoneticPr fontId="1"/>
  </si>
  <si>
    <t>EXT_データストア容量（共用）</t>
    <rPh sb="13" eb="15">
      <t>キョウヨウ</t>
    </rPh>
    <phoneticPr fontId="1"/>
  </si>
  <si>
    <t>グローバル接続（/28）</t>
    <rPh sb="5" eb="7">
      <t>セツゾク</t>
    </rPh>
    <phoneticPr fontId="1"/>
  </si>
  <si>
    <t>グローバル接続（/29）</t>
    <rPh sb="5" eb="7">
      <t>セツゾク</t>
    </rPh>
    <phoneticPr fontId="1"/>
  </si>
  <si>
    <t>Red Hat Satellite試験用 IPアドレス</t>
    <phoneticPr fontId="1"/>
  </si>
  <si>
    <t>vCenter Server試験用 IPアドレス</t>
    <phoneticPr fontId="1"/>
  </si>
  <si>
    <t>EXT_vCenter Server試験用 IPアドレス</t>
    <phoneticPr fontId="1"/>
  </si>
  <si>
    <t>EXT_Red Hat Satellite試験用 IPアドレス</t>
    <phoneticPr fontId="1"/>
  </si>
  <si>
    <t>VLAN利用数</t>
    <rPh sb="4" eb="7">
      <t>リヨウスウ</t>
    </rPh>
    <phoneticPr fontId="1"/>
  </si>
  <si>
    <t>vlan_size</t>
    <phoneticPr fontId="1"/>
  </si>
  <si>
    <t>shared_storage_1</t>
    <phoneticPr fontId="1"/>
  </si>
  <si>
    <t>shared_storage_2</t>
  </si>
  <si>
    <t>shared_storage_3</t>
  </si>
  <si>
    <t>同意確認</t>
    <rPh sb="0" eb="4">
      <t>ドウイカクニン</t>
    </rPh>
    <phoneticPr fontId="1"/>
  </si>
  <si>
    <t>同意します</t>
    <rPh sb="0" eb="2">
      <t>ドウイ</t>
    </rPh>
    <phoneticPr fontId="1"/>
  </si>
  <si>
    <t>EXT_データストア名（専用）</t>
    <rPh sb="12" eb="14">
      <t>センヨウ</t>
    </rPh>
    <phoneticPr fontId="1"/>
  </si>
  <si>
    <t>EXT_データストア容量（専用）</t>
    <rPh sb="13" eb="15">
      <t>センヨウ</t>
    </rPh>
    <phoneticPr fontId="1"/>
  </si>
  <si>
    <t>EXT_VLAN利用数</t>
    <rPh sb="8" eb="11">
      <t>リヨウスウ</t>
    </rPh>
    <phoneticPr fontId="1"/>
  </si>
  <si>
    <t>クラスタ利用数</t>
    <rPh sb="4" eb="7">
      <t>リヨウスウ</t>
    </rPh>
    <phoneticPr fontId="1"/>
  </si>
  <si>
    <t>vCenter Serverスタティックルート 送信元セグメント</t>
    <phoneticPr fontId="1"/>
  </si>
  <si>
    <t>vCenter Serverスタティックルート 宛先IPアドレス</t>
    <phoneticPr fontId="1"/>
  </si>
  <si>
    <t>EXT_クラスタ利用数</t>
    <rPh sb="8" eb="11">
      <t>リヨウスウ</t>
    </rPh>
    <phoneticPr fontId="1"/>
  </si>
  <si>
    <t>EXT_vCenter Serverスタティックルート 送信元セグメント</t>
    <phoneticPr fontId="1"/>
  </si>
  <si>
    <t>EXT_vCenter Serverスタティックルート 宛先IPアドレス</t>
    <phoneticPr fontId="1"/>
  </si>
  <si>
    <t>cluster_size</t>
    <phoneticPr fontId="1"/>
  </si>
  <si>
    <t>グローバル接続（/27）</t>
    <rPh sb="5" eb="7">
      <t>セツゾク</t>
    </rPh>
    <phoneticPr fontId="1"/>
  </si>
  <si>
    <t>FortiVM VM01v（FW） 利用数</t>
    <phoneticPr fontId="1"/>
  </si>
  <si>
    <t>FortiVM VM02v（UTM） 利用数</t>
    <phoneticPr fontId="1"/>
  </si>
  <si>
    <t>FortiVM VM02v（FW） 利用数</t>
    <phoneticPr fontId="1"/>
  </si>
  <si>
    <t>FortiVM VM04v（FW） 利用数</t>
    <phoneticPr fontId="1"/>
  </si>
  <si>
    <t>FortiVM VM08v（FW） 利用数</t>
    <phoneticPr fontId="1"/>
  </si>
  <si>
    <t>FortiVM VM16v（FW） 利用数</t>
    <phoneticPr fontId="1"/>
  </si>
  <si>
    <t>FortiVM VM32v（FW） 利用数</t>
    <phoneticPr fontId="1"/>
  </si>
  <si>
    <t>FortiVM VM04v（UTM） 利用数</t>
    <phoneticPr fontId="1"/>
  </si>
  <si>
    <t>FortiVM VM08v（UTM） 利用数</t>
    <phoneticPr fontId="1"/>
  </si>
  <si>
    <t>FortiVM VM16v（UTM） 利用数</t>
    <phoneticPr fontId="1"/>
  </si>
  <si>
    <t>FortiVM VM32v（UTM） 利用数</t>
    <phoneticPr fontId="1"/>
  </si>
  <si>
    <t>EXT_FortiVM VM01v（FW） 利用数</t>
    <phoneticPr fontId="1"/>
  </si>
  <si>
    <t>EXT_FortiVM VM02v（UTM） 利用数</t>
    <phoneticPr fontId="1"/>
  </si>
  <si>
    <t>EXT_FortiVM VM02v（FW） 利用数</t>
    <phoneticPr fontId="1"/>
  </si>
  <si>
    <t>EXT_FortiVM VM04v（FW） 利用数</t>
    <phoneticPr fontId="1"/>
  </si>
  <si>
    <t>EXT_FortiVM VM08v（FW） 利用数</t>
    <phoneticPr fontId="1"/>
  </si>
  <si>
    <t>EXT_FortiVM VM16v（FW） 利用数</t>
    <phoneticPr fontId="1"/>
  </si>
  <si>
    <t>EXT_FortiVM VM32v（FW） 利用数</t>
    <phoneticPr fontId="1"/>
  </si>
  <si>
    <t>EXT_FortiVM VM04v（UTM） 利用数</t>
    <phoneticPr fontId="1"/>
  </si>
  <si>
    <t>EXT_FortiVM VM08v（UTM） 利用数</t>
    <phoneticPr fontId="1"/>
  </si>
  <si>
    <t>EXT_FortiVM VM16v（UTM） 利用数</t>
    <phoneticPr fontId="1"/>
  </si>
  <si>
    <t>EXT_FortiVM VM32v（UTM） 利用数</t>
    <phoneticPr fontId="1"/>
  </si>
  <si>
    <t>FortiVM利用数</t>
    <rPh sb="7" eb="10">
      <t>リヨウスウ</t>
    </rPh>
    <phoneticPr fontId="1"/>
  </si>
  <si>
    <t>i</t>
    <phoneticPr fontId="1"/>
  </si>
  <si>
    <t>FortiVM_v2 VM02s（UTM） 利用数</t>
    <phoneticPr fontId="1"/>
  </si>
  <si>
    <t>FortiVM_v2 VM04s（UTM） 利用数</t>
    <phoneticPr fontId="1"/>
  </si>
  <si>
    <t>FortiVM_v2 VM08s（UTM） 利用数</t>
    <phoneticPr fontId="1"/>
  </si>
  <si>
    <t>FortiVM_v2 VM16s（UTM） 利用数</t>
    <phoneticPr fontId="1"/>
  </si>
  <si>
    <t>FortiVM_v2 VM32s（UTM） 利用数</t>
    <phoneticPr fontId="1"/>
  </si>
  <si>
    <t>FortiVM_v2 VM32s（FW） 利用数</t>
    <phoneticPr fontId="1"/>
  </si>
  <si>
    <t>FortiVM_v2 VM16s（FW） 利用数</t>
    <phoneticPr fontId="1"/>
  </si>
  <si>
    <t>FortiVM_v2 VM08s（FW） 利用数</t>
    <phoneticPr fontId="1"/>
  </si>
  <si>
    <t>FortiVM_v2 VM04s（FW） 利用数</t>
    <phoneticPr fontId="1"/>
  </si>
  <si>
    <t>FortiVM_v2 VM02s（FW） 利用数</t>
    <phoneticPr fontId="1"/>
  </si>
  <si>
    <t>FortiVM_v2 VM01s（FW） 利用数</t>
    <phoneticPr fontId="1"/>
  </si>
  <si>
    <t>EXT_FortiVM_v2 VM01s（FW） 利用数</t>
    <phoneticPr fontId="1"/>
  </si>
  <si>
    <t>EXT_FortiVM_v2 VM02s（FW） 利用数</t>
    <phoneticPr fontId="1"/>
  </si>
  <si>
    <t>EXT_FortiVM_v2 VM04s（FW） 利用数</t>
    <phoneticPr fontId="1"/>
  </si>
  <si>
    <t>EXT_FortiVM_v2 VM08s（FW） 利用数</t>
    <phoneticPr fontId="1"/>
  </si>
  <si>
    <t>EXT_FortiVM_v2 VM16s（FW） 利用数</t>
    <phoneticPr fontId="1"/>
  </si>
  <si>
    <t>EXT_FortiVM_v2 VM32s（FW） 利用数</t>
    <phoneticPr fontId="1"/>
  </si>
  <si>
    <t>EXT_FortiVM_v2 VM02s（UTM） 利用数</t>
    <phoneticPr fontId="1"/>
  </si>
  <si>
    <t>EXT_FortiVM_v2 VM04s（UTM） 利用数</t>
    <phoneticPr fontId="1"/>
  </si>
  <si>
    <t>EXT_FortiVM_v2 VM08s（UTM） 利用数</t>
    <phoneticPr fontId="1"/>
  </si>
  <si>
    <t>EXT_FortiVM_v2 VM16s（UTM） 利用数</t>
    <phoneticPr fontId="1"/>
  </si>
  <si>
    <t>EXT_FortiVM_v2 VM32s（UTM） 利用数</t>
    <phoneticPr fontId="1"/>
  </si>
  <si>
    <t>仮想スイッチ種別</t>
    <rPh sb="0" eb="6">
      <t>カソウ</t>
    </rPh>
    <rPh sb="6" eb="8">
      <t>シュベツ</t>
    </rPh>
    <phoneticPr fontId="1"/>
  </si>
  <si>
    <t>vSphereエディション</t>
    <phoneticPr fontId="1"/>
  </si>
  <si>
    <t>空きリソース(SCP Type-S)</t>
    <rPh sb="0" eb="1">
      <t>ア</t>
    </rPh>
    <phoneticPr fontId="1"/>
  </si>
  <si>
    <t>空きリソース(オンプレミス)</t>
    <rPh sb="0" eb="1">
      <t>ア</t>
    </rPh>
    <phoneticPr fontId="1"/>
  </si>
  <si>
    <t>仮想基盤</t>
    <rPh sb="0" eb="2">
      <t>カソウ</t>
    </rPh>
    <rPh sb="2" eb="4">
      <t>キバン</t>
    </rPh>
    <phoneticPr fontId="1"/>
  </si>
  <si>
    <t>ネットワーク</t>
    <phoneticPr fontId="1"/>
  </si>
  <si>
    <t>仮想マシン</t>
    <rPh sb="0" eb="2">
      <t>カソウ</t>
    </rPh>
    <phoneticPr fontId="1"/>
  </si>
  <si>
    <t>仮想マシンハードウェアバージョン</t>
    <rPh sb="0" eb="2">
      <t>カソウ</t>
    </rPh>
    <phoneticPr fontId="1"/>
  </si>
  <si>
    <t>VMware Tools</t>
    <phoneticPr fontId="1"/>
  </si>
  <si>
    <t>最大ディスク数</t>
    <rPh sb="0" eb="2">
      <t>サイダイ</t>
    </rPh>
    <rPh sb="6" eb="7">
      <t>スウ</t>
    </rPh>
    <phoneticPr fontId="1"/>
  </si>
  <si>
    <t>CPU</t>
    <phoneticPr fontId="1"/>
  </si>
  <si>
    <t>vCenterバージョン/ビルド番号</t>
    <rPh sb="16" eb="18">
      <t>バンゴウ</t>
    </rPh>
    <phoneticPr fontId="1"/>
  </si>
  <si>
    <t>ESXiバージョン/ビルド番号</t>
    <rPh sb="13" eb="15">
      <t>バンゴウ</t>
    </rPh>
    <phoneticPr fontId="1"/>
  </si>
  <si>
    <t>HCXデプロイ用アカウントの貸与</t>
    <rPh sb="7" eb="8">
      <t>ヨウ</t>
    </rPh>
    <rPh sb="14" eb="16">
      <t>タイヨ</t>
    </rPh>
    <phoneticPr fontId="1"/>
  </si>
  <si>
    <t>IPアドレス</t>
    <phoneticPr fontId="1"/>
  </si>
  <si>
    <t>ご利用中のvCenterのバージョン/ビルド番号をご記入ください。(例: 8.0 U3e 24674346)</t>
    <rPh sb="1" eb="4">
      <t>リヨウチュウ</t>
    </rPh>
    <rPh sb="26" eb="28">
      <t>キニュウ</t>
    </rPh>
    <rPh sb="34" eb="35">
      <t>レイ</t>
    </rPh>
    <phoneticPr fontId="1"/>
  </si>
  <si>
    <t>ご利用中のESXiのバージョン/ビルド番号をご記入ください。(例: 8.0 U3e 24674346)
ノードごとに異なる場合、すべてのバージョン/ビルド番号をご記入ください。</t>
    <rPh sb="58" eb="59">
      <t>コト</t>
    </rPh>
    <rPh sb="61" eb="63">
      <t>バアイ</t>
    </rPh>
    <rPh sb="77" eb="79">
      <t>バンゴウ</t>
    </rPh>
    <rPh sb="81" eb="83">
      <t>キニュウ</t>
    </rPh>
    <phoneticPr fontId="1"/>
  </si>
  <si>
    <t>エディション</t>
    <phoneticPr fontId="1"/>
  </si>
  <si>
    <t>Essentials</t>
    <phoneticPr fontId="1"/>
  </si>
  <si>
    <t>Essentials Plus</t>
    <phoneticPr fontId="1"/>
  </si>
  <si>
    <t>Standard</t>
    <phoneticPr fontId="1"/>
  </si>
  <si>
    <t>Enterprise Plus</t>
    <phoneticPr fontId="1"/>
  </si>
  <si>
    <t>標準スイッチ</t>
    <rPh sb="0" eb="2">
      <t>ヒョウジュン</t>
    </rPh>
    <phoneticPr fontId="1"/>
  </si>
  <si>
    <t>分散スイッチ</t>
    <rPh sb="0" eb="2">
      <t>ブンサン</t>
    </rPh>
    <phoneticPr fontId="1"/>
  </si>
  <si>
    <t>スイッチ</t>
    <phoneticPr fontId="1"/>
  </si>
  <si>
    <t>スイッチの種別を選択してください。</t>
    <rPh sb="5" eb="7">
      <t>シュベツ</t>
    </rPh>
    <rPh sb="8" eb="10">
      <t>センタク</t>
    </rPh>
    <phoneticPr fontId="1"/>
  </si>
  <si>
    <t>vSphereのエディションを選択してください。</t>
    <rPh sb="15" eb="17">
      <t>センタク</t>
    </rPh>
    <phoneticPr fontId="1"/>
  </si>
  <si>
    <t>合計CPU16core／メモリ34GB／ディスク362GBの空きがあること</t>
    <phoneticPr fontId="1"/>
  </si>
  <si>
    <t>リソース</t>
    <phoneticPr fontId="1"/>
  </si>
  <si>
    <t>空きあり</t>
    <rPh sb="0" eb="1">
      <t>ア</t>
    </rPh>
    <phoneticPr fontId="1"/>
  </si>
  <si>
    <t>空きなし</t>
    <rPh sb="0" eb="1">
      <t>ア</t>
    </rPh>
    <phoneticPr fontId="1"/>
  </si>
  <si>
    <t>ご利用中のノードに搭載されているCPUの名称をご記入ください。(例: Intel Xeon Gold 5218)
ノードごとに異なる場合、すべてのノードについてご記入ください。</t>
    <rPh sb="1" eb="4">
      <t>リヨウチュウ</t>
    </rPh>
    <rPh sb="9" eb="11">
      <t>トウサイ</t>
    </rPh>
    <rPh sb="20" eb="22">
      <t>メイショウ</t>
    </rPh>
    <rPh sb="24" eb="26">
      <t>キニュウ</t>
    </rPh>
    <phoneticPr fontId="1"/>
  </si>
  <si>
    <t>アカウント貸与</t>
    <rPh sb="5" eb="7">
      <t>タイヨ</t>
    </rPh>
    <phoneticPr fontId="1"/>
  </si>
  <si>
    <t>可能</t>
    <rPh sb="0" eb="2">
      <t>カノウ</t>
    </rPh>
    <phoneticPr fontId="1"/>
  </si>
  <si>
    <t>不可能</t>
    <rPh sb="0" eb="3">
      <t>フカノウ</t>
    </rPh>
    <phoneticPr fontId="1"/>
  </si>
  <si>
    <t>HCX Connectorのデプロイに必要な権限が付与されたアカウントを弊社へ貸与いただく必要があります。</t>
    <rPh sb="19" eb="21">
      <t>ヒツヨウ</t>
    </rPh>
    <rPh sb="22" eb="24">
      <t>ケンゲン</t>
    </rPh>
    <rPh sb="25" eb="27">
      <t>フヨ</t>
    </rPh>
    <rPh sb="36" eb="38">
      <t>ヘイシャ</t>
    </rPh>
    <rPh sb="39" eb="41">
      <t>タイヨ</t>
    </rPh>
    <rPh sb="45" eb="47">
      <t>ヒツヨウ</t>
    </rPh>
    <phoneticPr fontId="1"/>
  </si>
  <si>
    <t>未インストール</t>
    <rPh sb="0" eb="1">
      <t>ミ</t>
    </rPh>
    <phoneticPr fontId="1"/>
  </si>
  <si>
    <t>全台インストール済み</t>
    <rPh sb="0" eb="2">
      <t>ゼンダイ</t>
    </rPh>
    <rPh sb="8" eb="9">
      <t>ズ</t>
    </rPh>
    <phoneticPr fontId="1"/>
  </si>
  <si>
    <t>一部インストール済み</t>
    <rPh sb="0" eb="2">
      <t>イチブ</t>
    </rPh>
    <rPh sb="8" eb="9">
      <t>ズ</t>
    </rPh>
    <phoneticPr fontId="1"/>
  </si>
  <si>
    <t>移行予定の仮想マシンにおける、VMware Tools(open-vm-tools)のインストール状況をご記入ください。</t>
    <rPh sb="0" eb="2">
      <t>イコウ</t>
    </rPh>
    <rPh sb="2" eb="4">
      <t>ヨテイ</t>
    </rPh>
    <rPh sb="5" eb="7">
      <t>カソウ</t>
    </rPh>
    <rPh sb="49" eb="51">
      <t>ジョウキョウ</t>
    </rPh>
    <phoneticPr fontId="1"/>
  </si>
  <si>
    <t>移行予定の仮想マシンにおける、ディスクの最大本数をご記入ください。</t>
    <rPh sb="0" eb="2">
      <t>イコウ</t>
    </rPh>
    <rPh sb="2" eb="4">
      <t>ヨテイ</t>
    </rPh>
    <rPh sb="5" eb="7">
      <t>カソウ</t>
    </rPh>
    <rPh sb="20" eb="22">
      <t>サイダイ</t>
    </rPh>
    <rPh sb="22" eb="24">
      <t>ホンスウ</t>
    </rPh>
    <rPh sb="26" eb="28">
      <t>キニュウ</t>
    </rPh>
    <phoneticPr fontId="1"/>
  </si>
  <si>
    <t>NSX</t>
    <phoneticPr fontId="1"/>
  </si>
  <si>
    <t>オンプレミス環境でのNSX/NSX-Tの利用状況をご記入ください。</t>
    <rPh sb="20" eb="24">
      <t>リヨウジョウキョウ</t>
    </rPh>
    <rPh sb="26" eb="28">
      <t>キニュウ</t>
    </rPh>
    <phoneticPr fontId="1"/>
  </si>
  <si>
    <t>利用している</t>
    <rPh sb="0" eb="2">
      <t>リヨウ</t>
    </rPh>
    <phoneticPr fontId="1"/>
  </si>
  <si>
    <t>利用していない</t>
    <rPh sb="0" eb="2">
      <t>リヨウ</t>
    </rPh>
    <phoneticPr fontId="1"/>
  </si>
  <si>
    <t>移行予定の仮想マシンにおける、ディスクの暗号化状況をご記入ください。</t>
    <rPh sb="0" eb="2">
      <t>イコウ</t>
    </rPh>
    <rPh sb="2" eb="4">
      <t>ヨテイ</t>
    </rPh>
    <rPh sb="5" eb="7">
      <t>カソウ</t>
    </rPh>
    <rPh sb="20" eb="23">
      <t>アンゴウカ</t>
    </rPh>
    <rPh sb="23" eb="25">
      <t>ジョウキョウ</t>
    </rPh>
    <rPh sb="27" eb="29">
      <t>キニュウ</t>
    </rPh>
    <phoneticPr fontId="1"/>
  </si>
  <si>
    <t>ディスクの暗号化</t>
    <rPh sb="5" eb="8">
      <t>アンゴウカ</t>
    </rPh>
    <phoneticPr fontId="1"/>
  </si>
  <si>
    <t>暗号化</t>
    <rPh sb="0" eb="3">
      <t>アンゴウカ</t>
    </rPh>
    <phoneticPr fontId="1"/>
  </si>
  <si>
    <t>VBS</t>
    <phoneticPr fontId="1"/>
  </si>
  <si>
    <t>仮想化ベースのセキュリティ(VBS)</t>
    <phoneticPr fontId="1"/>
  </si>
  <si>
    <t>移行予定の仮想マシンにおける、仮想化ベースのセキュリティ(VBS)の利用状況をご記入ください。</t>
    <rPh sb="0" eb="2">
      <t>イコウ</t>
    </rPh>
    <rPh sb="2" eb="4">
      <t>ヨテイ</t>
    </rPh>
    <rPh sb="5" eb="7">
      <t>カソウ</t>
    </rPh>
    <rPh sb="34" eb="38">
      <t>リヨウ</t>
    </rPh>
    <phoneticPr fontId="1"/>
  </si>
  <si>
    <t>L2延伸</t>
    <rPh sb="2" eb="4">
      <t>エンシン</t>
    </rPh>
    <phoneticPr fontId="1"/>
  </si>
  <si>
    <t>仮想マシンネットワーク L2延伸</t>
    <rPh sb="0" eb="2">
      <t>カソウ</t>
    </rPh>
    <rPh sb="14" eb="16">
      <t>エンシン</t>
    </rPh>
    <phoneticPr fontId="1"/>
  </si>
  <si>
    <t>移行予定の仮想マシンに接続されているネットワークが、SCP Type-SへL2延伸されている必要があります。</t>
    <rPh sb="0" eb="2">
      <t>イコウ</t>
    </rPh>
    <rPh sb="2" eb="4">
      <t>ヨテイ</t>
    </rPh>
    <rPh sb="5" eb="7">
      <t>カソウ</t>
    </rPh>
    <rPh sb="11" eb="13">
      <t>セツゾク</t>
    </rPh>
    <rPh sb="39" eb="41">
      <t>エンシン</t>
    </rPh>
    <rPh sb="46" eb="48">
      <t>ヒツヨウ</t>
    </rPh>
    <phoneticPr fontId="1"/>
  </si>
  <si>
    <t>L2延伸済み</t>
    <rPh sb="2" eb="4">
      <t>エンシン</t>
    </rPh>
    <rPh sb="4" eb="5">
      <t>ズ</t>
    </rPh>
    <phoneticPr fontId="1"/>
  </si>
  <si>
    <t>L2延伸されていない</t>
    <rPh sb="2" eb="4">
      <t>エンシン</t>
    </rPh>
    <phoneticPr fontId="1"/>
  </si>
  <si>
    <t>オンプレミス環境とSCP Type-Sを接続する回線の帯域をご記入ください。</t>
    <rPh sb="20" eb="22">
      <t>セツゾク</t>
    </rPh>
    <rPh sb="24" eb="26">
      <t>カイセン</t>
    </rPh>
    <rPh sb="27" eb="29">
      <t>タイイキ</t>
    </rPh>
    <rPh sb="31" eb="33">
      <t>キニュウ</t>
    </rPh>
    <phoneticPr fontId="1"/>
  </si>
  <si>
    <t>許可</t>
    <rPh sb="0" eb="2">
      <t>キョカ</t>
    </rPh>
    <phoneticPr fontId="1"/>
  </si>
  <si>
    <t>許可済み/許可予定</t>
    <rPh sb="0" eb="3">
      <t>キョカズ</t>
    </rPh>
    <rPh sb="5" eb="7">
      <t>キョカ</t>
    </rPh>
    <rPh sb="7" eb="9">
      <t>ヨテイ</t>
    </rPh>
    <phoneticPr fontId="1"/>
  </si>
  <si>
    <t>ポート/プロトコルの通信許可状況</t>
    <rPh sb="10" eb="12">
      <t>ツウシン</t>
    </rPh>
    <rPh sb="12" eb="14">
      <t>キョカ</t>
    </rPh>
    <rPh sb="14" eb="16">
      <t>ジョウキョウ</t>
    </rPh>
    <phoneticPr fontId="1"/>
  </si>
  <si>
    <t>回線帯域</t>
    <rPh sb="0" eb="2">
      <t>カイセン</t>
    </rPh>
    <rPh sb="2" eb="4">
      <t>タイイキ</t>
    </rPh>
    <phoneticPr fontId="1"/>
  </si>
  <si>
    <t>ESXiの管理用アドレスが所属するセグメントに、HCXコンポーネント用としてIPアドレスが1つ以上空きがある必要があります。</t>
    <rPh sb="5" eb="7">
      <t>カンリ</t>
    </rPh>
    <rPh sb="7" eb="8">
      <t>ヨウ</t>
    </rPh>
    <rPh sb="13" eb="15">
      <t>ショゾク</t>
    </rPh>
    <rPh sb="34" eb="35">
      <t>ヨウ</t>
    </rPh>
    <rPh sb="47" eb="49">
      <t>イジョウ</t>
    </rPh>
    <rPh sb="49" eb="50">
      <t>ア</t>
    </rPh>
    <rPh sb="54" eb="56">
      <t>ヒツヨウ</t>
    </rPh>
    <phoneticPr fontId="1"/>
  </si>
  <si>
    <t>(事前)VMware環境ヒアリングシート</t>
    <phoneticPr fontId="1"/>
  </si>
  <si>
    <t>合計CPU12core／メモリ15GB／ディスク60GBの空きがあること。</t>
    <phoneticPr fontId="1"/>
  </si>
  <si>
    <t>移行予定の仮想マシンにおいて、最も古い仮想マシンハードウェアバージョンをご記入ください。</t>
    <rPh sb="0" eb="2">
      <t>イコウ</t>
    </rPh>
    <rPh sb="2" eb="4">
      <t>ヨテイ</t>
    </rPh>
    <rPh sb="5" eb="7">
      <t>カソウ</t>
    </rPh>
    <rPh sb="15" eb="16">
      <t>モット</t>
    </rPh>
    <rPh sb="17" eb="18">
      <t>フル</t>
    </rPh>
    <rPh sb="19" eb="24">
      <t>カ</t>
    </rPh>
    <rPh sb="37" eb="39">
      <t>キ</t>
    </rPh>
    <phoneticPr fontId="1"/>
  </si>
  <si>
    <t>HCXの各コンポーネントが、以下サイトに記載のポート/プロトコルで通信できる必要があります。
https://ports.broadcom.com/view</t>
    <rPh sb="4" eb="5">
      <t>カク</t>
    </rPh>
    <rPh sb="14" eb="16">
      <t>イカ</t>
    </rPh>
    <rPh sb="20" eb="22">
      <t>キサイ</t>
    </rPh>
    <rPh sb="33" eb="35">
      <t>ツウシン</t>
    </rPh>
    <rPh sb="38" eb="40">
      <t>ヒツヨウ</t>
    </rPh>
    <phoneticPr fontId="1"/>
  </si>
  <si>
    <t>ver.1.0.0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</si>
</sst>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color theme="1"/>
      <name val="メイリオ"/>
      <family val="3"/>
      <charset val="128"/>
    </font>
    <font>
      <b/>
      <sz val="16"/>
      <color theme="1"/>
      <name val="メイリオ"/>
      <family val="3"/>
      <charset val="128"/>
    </font>
    <font>
      <b/>
      <sz val="11"/>
      <color theme="1"/>
      <name val="メイリオ"/>
      <family val="3"/>
      <charset val="128"/>
    </font>
    <font>
      <sz val="11"/>
      <color theme="0"/>
      <name val="メイリオ"/>
      <family val="3"/>
      <charset val="128"/>
    </font>
    <font>
      <b/>
      <sz val="11"/>
      <color theme="0"/>
      <name val="メイリオ"/>
      <family val="3"/>
      <charset val="128"/>
    </font>
  </fonts>
  <fills count="9">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rgb="FFCCFFFF"/>
        <bgColor indexed="64"/>
      </patternFill>
    </fill>
    <fill>
      <patternFill patternType="solid">
        <fgColor theme="0" tint="-0.14999847407452621"/>
        <bgColor indexed="64"/>
      </patternFill>
    </fill>
    <fill>
      <patternFill patternType="solid">
        <fgColor rgb="FF0072BC"/>
        <bgColor indexed="64"/>
      </patternFill>
    </fill>
    <fill>
      <patternFill patternType="solid">
        <fgColor rgb="FFFCD4C9"/>
        <bgColor indexed="64"/>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39">
    <xf numFmtId="0" fontId="0" fillId="0" borderId="0" xfId="0">
      <alignment vertical="center"/>
    </xf>
    <xf numFmtId="0" fontId="0" fillId="3" borderId="0" xfId="0" applyFill="1">
      <alignment vertical="center"/>
    </xf>
    <xf numFmtId="0" fontId="0" fillId="4" borderId="0" xfId="0" applyFill="1">
      <alignment vertical="center"/>
    </xf>
    <xf numFmtId="0" fontId="0" fillId="5" borderId="0" xfId="0" applyFill="1">
      <alignment vertical="center"/>
    </xf>
    <xf numFmtId="0" fontId="0" fillId="5" borderId="0" xfId="0" quotePrefix="1" applyFill="1">
      <alignment vertical="center"/>
    </xf>
    <xf numFmtId="0" fontId="0" fillId="6" borderId="0" xfId="0" applyFill="1">
      <alignment vertical="center"/>
    </xf>
    <xf numFmtId="0" fontId="2" fillId="0" borderId="0" xfId="0" applyFont="1">
      <alignment vertical="center"/>
    </xf>
    <xf numFmtId="0" fontId="2" fillId="8" borderId="1" xfId="0" applyFont="1" applyFill="1" applyBorder="1" applyAlignment="1" applyProtection="1">
      <alignment horizontal="center" vertical="center" shrinkToFit="1"/>
      <protection locked="0"/>
    </xf>
    <xf numFmtId="0" fontId="2" fillId="0" borderId="7" xfId="0" applyFont="1" applyBorder="1">
      <alignment vertical="center"/>
    </xf>
    <xf numFmtId="0" fontId="6" fillId="7" borderId="1" xfId="0" applyFont="1" applyFill="1" applyBorder="1" applyAlignment="1">
      <alignment horizontal="center" vertical="center" wrapText="1"/>
    </xf>
    <xf numFmtId="0" fontId="5" fillId="7" borderId="7" xfId="0" applyFont="1" applyFill="1" applyBorder="1">
      <alignment vertical="center"/>
    </xf>
    <xf numFmtId="0" fontId="2" fillId="0" borderId="1" xfId="0" applyFont="1" applyBorder="1">
      <alignment vertical="center"/>
    </xf>
    <xf numFmtId="0" fontId="2" fillId="0" borderId="5" xfId="0" applyFont="1" applyBorder="1">
      <alignment vertical="center"/>
    </xf>
    <xf numFmtId="0" fontId="2" fillId="0" borderId="2" xfId="0" applyFont="1" applyBorder="1">
      <alignment vertical="center"/>
    </xf>
    <xf numFmtId="0" fontId="2" fillId="0" borderId="7" xfId="0" applyFont="1" applyBorder="1" applyAlignment="1">
      <alignment vertical="center" wrapText="1"/>
    </xf>
    <xf numFmtId="0" fontId="6" fillId="7" borderId="7" xfId="0" applyFont="1" applyFill="1" applyBorder="1" applyAlignment="1">
      <alignment horizontal="center" vertical="center"/>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2" fillId="2" borderId="5"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5" xfId="0" applyFont="1" applyFill="1" applyBorder="1" applyAlignment="1">
      <alignment horizontal="left" vertical="center" wrapText="1"/>
    </xf>
    <xf numFmtId="0" fontId="6" fillId="7" borderId="7" xfId="0" applyFont="1" applyFill="1" applyBorder="1" applyAlignment="1">
      <alignment horizontal="center" vertical="center"/>
    </xf>
    <xf numFmtId="0" fontId="2" fillId="2" borderId="3" xfId="0" applyFont="1" applyFill="1" applyBorder="1" applyAlignment="1">
      <alignment horizontal="left" vertical="center" wrapText="1"/>
    </xf>
    <xf numFmtId="0" fontId="2" fillId="2" borderId="6" xfId="0" applyFont="1" applyFill="1" applyBorder="1" applyAlignment="1">
      <alignment horizontal="left" vertical="center"/>
    </xf>
    <xf numFmtId="0" fontId="2" fillId="2" borderId="4" xfId="0" applyFont="1" applyFill="1" applyBorder="1" applyAlignment="1">
      <alignment horizontal="left" vertical="center"/>
    </xf>
    <xf numFmtId="0" fontId="2" fillId="2" borderId="0" xfId="0" applyFont="1" applyFill="1" applyAlignment="1">
      <alignment horizontal="right" vertical="center"/>
    </xf>
    <xf numFmtId="14" fontId="2" fillId="2" borderId="0" xfId="0" applyNumberFormat="1" applyFont="1" applyFill="1" applyAlignment="1">
      <alignment horizontal="right" vertical="center"/>
    </xf>
    <xf numFmtId="0" fontId="2" fillId="2" borderId="0" xfId="0" applyFont="1" applyFill="1" applyAlignment="1">
      <alignment vertical="center"/>
    </xf>
    <xf numFmtId="0" fontId="2" fillId="0" borderId="0" xfId="0" applyFont="1" applyAlignment="1">
      <alignment vertical="center"/>
    </xf>
    <xf numFmtId="0" fontId="3" fillId="2" borderId="0" xfId="0" applyFont="1" applyFill="1" applyAlignment="1">
      <alignment vertical="center"/>
    </xf>
    <xf numFmtId="0" fontId="4" fillId="2" borderId="0" xfId="0" applyFont="1" applyFill="1" applyAlignment="1">
      <alignment vertical="center"/>
    </xf>
    <xf numFmtId="0" fontId="2" fillId="2" borderId="7" xfId="0" applyFont="1" applyFill="1" applyBorder="1" applyAlignment="1">
      <alignmen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5" xfId="0" applyFont="1" applyFill="1" applyBorder="1" applyAlignment="1">
      <alignment horizontal="left"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7"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FFFF"/>
      <color rgb="FFCCFFCC"/>
      <color rgb="FFC8C8C8"/>
      <color rgb="FF0072BC"/>
      <color rgb="FFFCD4C9"/>
      <color rgb="FFFDE9D9"/>
      <color rgb="FFFFFFCC"/>
      <color rgb="FF66FFCC"/>
      <color rgb="FF3366FF"/>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nota/AppData/Local/Microsoft/Windows/Temporary%20Internet%20Files/Content.IE5/A1OXV2RR/201601_VPS&#12539;&#38283;&#36890;&#36890;&#30693;&#20462;&#27491;/&#12473;&#12510;&#12540;&#12488;&#12467;&#12493;&#12463;&#12488;VPS&#35373;&#23450;&#12471;&#12540;&#12488;_r17.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loud.nttsmc.com/doc/vps_sett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ご記入の手引き"/>
      <sheetName val="基本情報"/>
      <sheetName val="ネットワーク"/>
      <sheetName val="VPS(1)"/>
      <sheetName val="VPS-IMP(1)"/>
      <sheetName val="VPS-CP(1)"/>
      <sheetName val="ファイアウォール・UTM"/>
      <sheetName val="ロードバランサー"/>
      <sheetName val="NW構成図"/>
      <sheetName val="NW構成図_old"/>
      <sheetName val="（記入例）基本情報"/>
      <sheetName val="（記入例）ネットワーク"/>
      <sheetName val="（記入例）ファイアウォール・UTM"/>
      <sheetName val="（記入例）VPS(1)"/>
      <sheetName val="（記入例）VPS(2)"/>
      <sheetName val="（記入例）VPS(3)"/>
      <sheetName val="（記入例）VPS(4)"/>
      <sheetName val="（記入例）ロードバランサー"/>
      <sheetName val="記入例)NW構成図"/>
      <sheetName val="IPアドレス変換表"/>
      <sheetName val="IPアドレス変換表 (LB)"/>
      <sheetName val="データシート"/>
      <sheetName val="data"/>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2">
          <cell r="A2" t="str">
            <v>VLAN A</v>
          </cell>
        </row>
        <row r="3">
          <cell r="A3" t="str">
            <v>VLAN B</v>
          </cell>
        </row>
        <row r="4">
          <cell r="A4" t="str">
            <v>VLAN C</v>
          </cell>
        </row>
        <row r="5">
          <cell r="A5" t="str">
            <v>VLAN D</v>
          </cell>
        </row>
        <row r="6">
          <cell r="A6" t="str">
            <v>VLAN E</v>
          </cell>
        </row>
        <row r="7">
          <cell r="A7" t="str">
            <v>VLAN F</v>
          </cell>
        </row>
        <row r="8">
          <cell r="A8" t="str">
            <v>VLAN G</v>
          </cell>
        </row>
        <row r="9">
          <cell r="A9" t="str">
            <v>VLAN H</v>
          </cell>
        </row>
        <row r="10">
          <cell r="A10" t="str">
            <v>VLAN I</v>
          </cell>
        </row>
      </sheetData>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ご記入の手引き"/>
      <sheetName val="基本・NW情報"/>
      <sheetName val="VPS(1)"/>
      <sheetName val="FW_UTM"/>
      <sheetName val="構成図"/>
      <sheetName val="data"/>
      <sheetName val="Sheet1"/>
    </sheetNames>
    <sheetDataSet>
      <sheetData sheetId="0"/>
      <sheetData sheetId="1"/>
      <sheetData sheetId="2"/>
      <sheetData sheetId="3"/>
      <sheetData sheetId="4"/>
      <sheetData sheetId="5">
        <row r="2">
          <cell r="F2" t="str">
            <v>+ 2GB（合計4GB）</v>
          </cell>
          <cell r="G2" t="str">
            <v>+ 2GB（合計6GB）</v>
          </cell>
          <cell r="H2" t="str">
            <v>+ 2GB（合計10GB）</v>
          </cell>
          <cell r="I2" t="str">
            <v>+ 2GB（合計14GB）</v>
          </cell>
          <cell r="J2" t="str">
            <v>+ 2GB（合計18GB）</v>
          </cell>
          <cell r="K2" t="str">
            <v>+ 2GB（合計26GB）</v>
          </cell>
        </row>
        <row r="3">
          <cell r="F3" t="str">
            <v>-</v>
          </cell>
          <cell r="G3" t="str">
            <v>+ 4GB（合計8GB）</v>
          </cell>
          <cell r="H3" t="str">
            <v>+ 4GB（合計12GB）</v>
          </cell>
          <cell r="I3" t="str">
            <v>+ 4GB（合計16GB）</v>
          </cell>
          <cell r="J3" t="str">
            <v>+ 4GB（合計20GB）</v>
          </cell>
          <cell r="K3" t="str">
            <v>+ 4GB（合計28GB）</v>
          </cell>
        </row>
        <row r="4">
          <cell r="G4" t="str">
            <v>-</v>
          </cell>
          <cell r="H4" t="str">
            <v>+ 6GB（合計14GB）</v>
          </cell>
          <cell r="I4" t="str">
            <v>+ 6GB（合計18GB）</v>
          </cell>
          <cell r="J4" t="str">
            <v>+ 6GB（合計22GB）</v>
          </cell>
          <cell r="K4" t="str">
            <v>+ 6GB（合計30GB）</v>
          </cell>
        </row>
        <row r="5">
          <cell r="H5" t="str">
            <v>+ 8GB（合計16GB）</v>
          </cell>
          <cell r="I5" t="str">
            <v>+ 8GB（合計20GB）</v>
          </cell>
          <cell r="J5" t="str">
            <v>+ 8GB（合計24GB）</v>
          </cell>
          <cell r="K5" t="str">
            <v>+ 8GB（合計32GB）</v>
          </cell>
        </row>
        <row r="6">
          <cell r="H6" t="str">
            <v>-</v>
          </cell>
          <cell r="I6" t="str">
            <v>+ 10GB（合計22GB）</v>
          </cell>
          <cell r="J6" t="str">
            <v>+ 10GB（合計26GB）</v>
          </cell>
          <cell r="K6" t="str">
            <v>+ 10GB（合計34GB）</v>
          </cell>
        </row>
        <row r="7">
          <cell r="I7" t="str">
            <v>+ 12GB（合計24GB）</v>
          </cell>
          <cell r="J7" t="str">
            <v>+ 12GB（合計28GB）</v>
          </cell>
          <cell r="K7" t="str">
            <v>+ 12GB（合計36GB）</v>
          </cell>
        </row>
        <row r="8">
          <cell r="I8" t="str">
            <v>-</v>
          </cell>
          <cell r="J8" t="str">
            <v>+ 14GB（合計30GB）</v>
          </cell>
          <cell r="K8" t="str">
            <v>+ 14GB（合計38GB）</v>
          </cell>
        </row>
        <row r="9">
          <cell r="J9" t="str">
            <v>+ 16GB（合計32GB）</v>
          </cell>
          <cell r="K9" t="str">
            <v>+ 16GB（合計40GB）</v>
          </cell>
        </row>
        <row r="10">
          <cell r="J10" t="str">
            <v>-</v>
          </cell>
          <cell r="K10" t="str">
            <v>+ 18GB（合計42GB）</v>
          </cell>
        </row>
        <row r="11">
          <cell r="K11" t="str">
            <v>+ 20GB（合計44GB）</v>
          </cell>
        </row>
        <row r="12">
          <cell r="K12" t="str">
            <v>+ 22GB（合計46GB）</v>
          </cell>
        </row>
        <row r="13">
          <cell r="K13" t="str">
            <v>+ 24GB（合計48GB）</v>
          </cell>
        </row>
        <row r="14">
          <cell r="K14" t="str">
            <v>-</v>
          </cell>
        </row>
      </sheetData>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A751"/>
  <sheetViews>
    <sheetView workbookViewId="0">
      <pane ySplit="1" topLeftCell="A2" activePane="bottomLeft" state="frozen"/>
      <selection activeCell="BS1" sqref="BS1"/>
      <selection pane="bottomLeft" activeCell="A2" sqref="A2"/>
    </sheetView>
  </sheetViews>
  <sheetFormatPr defaultRowHeight="13.5" x14ac:dyDescent="0.15"/>
  <cols>
    <col min="1" max="1" width="15.875" bestFit="1" customWidth="1"/>
    <col min="2" max="2" width="9.5" bestFit="1" customWidth="1"/>
    <col min="3" max="3" width="9" bestFit="1" customWidth="1"/>
    <col min="4" max="4" width="13.875" bestFit="1" customWidth="1"/>
    <col min="5" max="5" width="29.875" bestFit="1" customWidth="1"/>
    <col min="6" max="6" width="32" bestFit="1" customWidth="1"/>
    <col min="7" max="7" width="37.875" bestFit="1" customWidth="1"/>
    <col min="8" max="8" width="46.375" bestFit="1" customWidth="1"/>
    <col min="9" max="9" width="46.625" bestFit="1" customWidth="1"/>
    <col min="10" max="10" width="25.75" bestFit="1" customWidth="1"/>
    <col min="11" max="11" width="27.375" bestFit="1" customWidth="1"/>
    <col min="12" max="12" width="32.5" bestFit="1" customWidth="1"/>
    <col min="13" max="13" width="42.625" bestFit="1" customWidth="1"/>
    <col min="14" max="14" width="23.25" bestFit="1" customWidth="1"/>
    <col min="15" max="15" width="33.75" bestFit="1" customWidth="1"/>
    <col min="16" max="16" width="43.875" bestFit="1" customWidth="1"/>
    <col min="17" max="17" width="19" bestFit="1" customWidth="1"/>
    <col min="18" max="18" width="25" bestFit="1" customWidth="1"/>
    <col min="19" max="19" width="26.375" bestFit="1" customWidth="1"/>
    <col min="20" max="20" width="19.5" bestFit="1" customWidth="1"/>
    <col min="21" max="21" width="21.625" bestFit="1" customWidth="1"/>
    <col min="22" max="22" width="16.75" bestFit="1" customWidth="1"/>
    <col min="23" max="23" width="14.625" bestFit="1" customWidth="1"/>
    <col min="24" max="25" width="15.375" bestFit="1" customWidth="1"/>
    <col min="26" max="26" width="20.25" bestFit="1" customWidth="1"/>
    <col min="27" max="27" width="19.5" bestFit="1" customWidth="1"/>
    <col min="28" max="28" width="21.625" bestFit="1" customWidth="1"/>
    <col min="29" max="29" width="30" bestFit="1" customWidth="1"/>
    <col min="30" max="30" width="31.25" bestFit="1" customWidth="1"/>
    <col min="31" max="31" width="11.75" customWidth="1"/>
    <col min="32" max="32" width="13.5" bestFit="1" customWidth="1"/>
    <col min="33" max="33" width="45" bestFit="1" customWidth="1"/>
    <col min="34" max="34" width="43.125" bestFit="1" customWidth="1"/>
    <col min="35" max="39" width="25.75" bestFit="1" customWidth="1"/>
    <col min="40" max="42" width="27.375" bestFit="1" customWidth="1"/>
    <col min="43" max="43" width="25.125" customWidth="1"/>
    <col min="44" max="49" width="28.625" bestFit="1" customWidth="1"/>
    <col min="50" max="54" width="30.125" bestFit="1" customWidth="1"/>
    <col min="55" max="338" width="14.125" hidden="1" customWidth="1"/>
    <col min="339" max="339" width="14.125" customWidth="1"/>
    <col min="340" max="340" width="13.125" bestFit="1" customWidth="1"/>
    <col min="341" max="341" width="18.125" bestFit="1" customWidth="1"/>
    <col min="342" max="342" width="34.125" bestFit="1" customWidth="1"/>
    <col min="343" max="343" width="36.375" bestFit="1" customWidth="1"/>
    <col min="344" max="344" width="42.125" bestFit="1" customWidth="1"/>
    <col min="345" max="345" width="50.625" bestFit="1" customWidth="1"/>
    <col min="346" max="346" width="50.875" bestFit="1" customWidth="1"/>
    <col min="347" max="347" width="30.125" bestFit="1" customWidth="1"/>
    <col min="348" max="348" width="31.625" bestFit="1" customWidth="1"/>
    <col min="349" max="349" width="36.75" bestFit="1" customWidth="1"/>
    <col min="350" max="350" width="46.875" bestFit="1" customWidth="1"/>
    <col min="351" max="351" width="27.625" bestFit="1" customWidth="1"/>
    <col min="352" max="352" width="38" bestFit="1" customWidth="1"/>
    <col min="353" max="353" width="48.125" bestFit="1" customWidth="1"/>
    <col min="354" max="354" width="23.25" bestFit="1" customWidth="1"/>
    <col min="355" max="355" width="29.25" bestFit="1" customWidth="1"/>
    <col min="356" max="356" width="30.625" bestFit="1" customWidth="1"/>
    <col min="357" max="357" width="23.875" bestFit="1" customWidth="1"/>
    <col min="358" max="358" width="26" bestFit="1" customWidth="1"/>
    <col min="359" max="359" width="18.125" bestFit="1" customWidth="1"/>
    <col min="360" max="360" width="16.125" bestFit="1" customWidth="1"/>
    <col min="361" max="362" width="19.75" bestFit="1" customWidth="1"/>
    <col min="363" max="363" width="23.5" bestFit="1" customWidth="1"/>
    <col min="364" max="364" width="23.875" bestFit="1" customWidth="1"/>
    <col min="365" max="365" width="26" bestFit="1" customWidth="1"/>
    <col min="366" max="366" width="34.25" bestFit="1" customWidth="1"/>
    <col min="367" max="367" width="35.5" bestFit="1" customWidth="1"/>
    <col min="368" max="368" width="16.125" bestFit="1" customWidth="1"/>
    <col min="369" max="369" width="17.75" bestFit="1" customWidth="1"/>
    <col min="370" max="370" width="49.25" bestFit="1" customWidth="1"/>
    <col min="371" max="371" width="47.375" bestFit="1" customWidth="1"/>
    <col min="372" max="376" width="30.125" bestFit="1" customWidth="1"/>
    <col min="377" max="380" width="31.625" bestFit="1" customWidth="1"/>
    <col min="381" max="386" width="32.875" bestFit="1" customWidth="1"/>
    <col min="387" max="391" width="34.375" bestFit="1" customWidth="1"/>
  </cols>
  <sheetData>
    <row r="1" spans="1:391" x14ac:dyDescent="0.15">
      <c r="A1" s="1" t="s">
        <v>20</v>
      </c>
      <c r="B1" s="1" t="s">
        <v>31</v>
      </c>
      <c r="C1" s="1" t="s">
        <v>44</v>
      </c>
      <c r="D1" s="1" t="s">
        <v>23</v>
      </c>
      <c r="E1" s="1" t="s">
        <v>24</v>
      </c>
      <c r="F1" s="1" t="s">
        <v>25</v>
      </c>
      <c r="G1" s="1" t="s">
        <v>26</v>
      </c>
      <c r="H1" s="1" t="s">
        <v>27</v>
      </c>
      <c r="I1" s="1" t="s">
        <v>28</v>
      </c>
      <c r="J1" s="1" t="s">
        <v>96</v>
      </c>
      <c r="K1" s="1" t="s">
        <v>97</v>
      </c>
      <c r="L1" s="1" t="s">
        <v>29</v>
      </c>
      <c r="M1" s="1" t="s">
        <v>47</v>
      </c>
      <c r="N1" s="1" t="s">
        <v>48</v>
      </c>
      <c r="O1" s="5" t="s">
        <v>30</v>
      </c>
      <c r="P1" s="5" t="s">
        <v>50</v>
      </c>
      <c r="Q1" s="1" t="s">
        <v>59</v>
      </c>
      <c r="R1" s="1" t="s">
        <v>60</v>
      </c>
      <c r="S1" s="1" t="s">
        <v>61</v>
      </c>
      <c r="T1" s="1" t="s">
        <v>68</v>
      </c>
      <c r="U1" s="1" t="s">
        <v>69</v>
      </c>
      <c r="V1" s="1" t="s">
        <v>45</v>
      </c>
      <c r="W1" s="1" t="s">
        <v>46</v>
      </c>
      <c r="X1" s="1" t="s">
        <v>21</v>
      </c>
      <c r="Y1" s="1" t="s">
        <v>22</v>
      </c>
      <c r="Z1" s="1" t="s">
        <v>49</v>
      </c>
      <c r="AA1" s="1" t="s">
        <v>66</v>
      </c>
      <c r="AB1" s="1" t="s">
        <v>67</v>
      </c>
      <c r="AC1" s="1" t="s">
        <v>75</v>
      </c>
      <c r="AD1" s="5" t="s">
        <v>74</v>
      </c>
      <c r="AE1" s="1" t="s">
        <v>78</v>
      </c>
      <c r="AF1" s="1" t="s">
        <v>88</v>
      </c>
      <c r="AG1" s="1" t="s">
        <v>89</v>
      </c>
      <c r="AH1" s="1" t="s">
        <v>90</v>
      </c>
      <c r="AI1" s="1" t="s">
        <v>98</v>
      </c>
      <c r="AJ1" s="1" t="s">
        <v>99</v>
      </c>
      <c r="AK1" s="1" t="s">
        <v>100</v>
      </c>
      <c r="AL1" s="1" t="s">
        <v>101</v>
      </c>
      <c r="AM1" s="1" t="s">
        <v>102</v>
      </c>
      <c r="AN1" s="1" t="s">
        <v>103</v>
      </c>
      <c r="AO1" s="1" t="s">
        <v>104</v>
      </c>
      <c r="AP1" s="1" t="s">
        <v>105</v>
      </c>
      <c r="AQ1" s="1" t="s">
        <v>106</v>
      </c>
      <c r="AR1" s="1" t="s">
        <v>130</v>
      </c>
      <c r="AS1" s="1" t="s">
        <v>129</v>
      </c>
      <c r="AT1" s="1" t="s">
        <v>128</v>
      </c>
      <c r="AU1" s="1" t="s">
        <v>127</v>
      </c>
      <c r="AV1" s="1" t="s">
        <v>126</v>
      </c>
      <c r="AW1" s="1" t="s">
        <v>125</v>
      </c>
      <c r="AX1" s="1" t="s">
        <v>120</v>
      </c>
      <c r="AY1" s="1" t="s">
        <v>121</v>
      </c>
      <c r="AZ1" s="1" t="s">
        <v>122</v>
      </c>
      <c r="BA1" s="1" t="s">
        <v>123</v>
      </c>
      <c r="BB1" s="1" t="s">
        <v>124</v>
      </c>
      <c r="JN1" t="s">
        <v>119</v>
      </c>
      <c r="KL1" t="s">
        <v>119</v>
      </c>
      <c r="MA1" s="2" t="s">
        <v>51</v>
      </c>
      <c r="MB1" s="2" t="s">
        <v>52</v>
      </c>
      <c r="MC1" s="2" t="s">
        <v>53</v>
      </c>
      <c r="MD1" s="2" t="s">
        <v>33</v>
      </c>
      <c r="ME1" s="2" t="s">
        <v>34</v>
      </c>
      <c r="MF1" s="2" t="s">
        <v>35</v>
      </c>
      <c r="MG1" s="2" t="s">
        <v>36</v>
      </c>
      <c r="MH1" s="2" t="s">
        <v>37</v>
      </c>
      <c r="MI1" s="2" t="s">
        <v>107</v>
      </c>
      <c r="MJ1" s="2" t="s">
        <v>108</v>
      </c>
      <c r="MK1" s="2" t="s">
        <v>38</v>
      </c>
      <c r="ML1" s="2" t="s">
        <v>54</v>
      </c>
      <c r="MM1" s="2" t="s">
        <v>39</v>
      </c>
      <c r="MN1" s="5" t="s">
        <v>40</v>
      </c>
      <c r="MO1" s="5" t="s">
        <v>55</v>
      </c>
      <c r="MP1" s="2" t="s">
        <v>62</v>
      </c>
      <c r="MQ1" s="2" t="s">
        <v>63</v>
      </c>
      <c r="MR1" s="2" t="s">
        <v>64</v>
      </c>
      <c r="MS1" s="2" t="s">
        <v>70</v>
      </c>
      <c r="MT1" s="2" t="s">
        <v>71</v>
      </c>
      <c r="MU1" s="2" t="s">
        <v>56</v>
      </c>
      <c r="MV1" s="2" t="s">
        <v>57</v>
      </c>
      <c r="MW1" s="2" t="s">
        <v>41</v>
      </c>
      <c r="MX1" s="2" t="s">
        <v>42</v>
      </c>
      <c r="MY1" s="2" t="s">
        <v>58</v>
      </c>
      <c r="MZ1" s="2" t="s">
        <v>85</v>
      </c>
      <c r="NA1" s="2" t="s">
        <v>86</v>
      </c>
      <c r="NB1" s="2" t="s">
        <v>76</v>
      </c>
      <c r="NC1" s="5" t="s">
        <v>77</v>
      </c>
      <c r="ND1" s="2" t="s">
        <v>87</v>
      </c>
      <c r="NE1" s="2" t="s">
        <v>91</v>
      </c>
      <c r="NF1" s="2" t="s">
        <v>92</v>
      </c>
      <c r="NG1" s="2" t="s">
        <v>93</v>
      </c>
      <c r="NH1" s="2" t="s">
        <v>109</v>
      </c>
      <c r="NI1" s="2" t="s">
        <v>110</v>
      </c>
      <c r="NJ1" s="2" t="s">
        <v>111</v>
      </c>
      <c r="NK1" s="2" t="s">
        <v>112</v>
      </c>
      <c r="NL1" s="2" t="s">
        <v>113</v>
      </c>
      <c r="NM1" s="2" t="s">
        <v>114</v>
      </c>
      <c r="NN1" s="2" t="s">
        <v>115</v>
      </c>
      <c r="NO1" s="2" t="s">
        <v>116</v>
      </c>
      <c r="NP1" s="2" t="s">
        <v>117</v>
      </c>
      <c r="NQ1" s="2" t="s">
        <v>131</v>
      </c>
      <c r="NR1" s="2" t="s">
        <v>132</v>
      </c>
      <c r="NS1" s="2" t="s">
        <v>133</v>
      </c>
      <c r="NT1" s="2" t="s">
        <v>134</v>
      </c>
      <c r="NU1" s="2" t="s">
        <v>135</v>
      </c>
      <c r="NV1" s="2" t="s">
        <v>136</v>
      </c>
      <c r="NW1" s="2" t="s">
        <v>137</v>
      </c>
      <c r="NX1" s="2" t="s">
        <v>138</v>
      </c>
      <c r="NY1" s="2" t="s">
        <v>139</v>
      </c>
      <c r="NZ1" s="2" t="s">
        <v>140</v>
      </c>
      <c r="OA1" s="2" t="s">
        <v>141</v>
      </c>
    </row>
    <row r="2" spans="1:391" x14ac:dyDescent="0.15">
      <c r="A2" t="s">
        <v>32</v>
      </c>
      <c r="B2" t="e">
        <f>事前ヒアリングシート!#REF!</f>
        <v>#REF!</v>
      </c>
      <c r="C2" t="e">
        <f>事前ヒアリングシート!#REF!</f>
        <v>#REF!</v>
      </c>
      <c r="D2" t="str">
        <f>IF(事前ヒアリングシート!D5=0,"",事前ヒアリングシート!D5)</f>
        <v/>
      </c>
      <c r="E2" t="str">
        <f>IF(事前ヒアリングシート!D13=0,"",事前ヒアリングシート!D13)</f>
        <v/>
      </c>
      <c r="F2" t="e">
        <f>IF(事前ヒアリングシート!#REF!=0,"",事前ヒアリングシート!#REF!)</f>
        <v>#REF!</v>
      </c>
      <c r="G2" t="e">
        <f>IF(事前ヒアリングシート!#REF!=0,"",事前ヒアリングシート!#REF!)</f>
        <v>#REF!</v>
      </c>
      <c r="H2" t="e">
        <f>IF(事前ヒアリングシート!#REF!=0,"",事前ヒアリングシート!#REF!)</f>
        <v>#REF!</v>
      </c>
      <c r="I2" t="e">
        <f>IF(事前ヒアリングシート!#REF!=0,"",事前ヒアリングシート!#REF!)</f>
        <v>#REF!</v>
      </c>
      <c r="J2" t="e">
        <f>IF(事前ヒアリングシート!#REF!=0,"",事前ヒアリングシート!#REF!)</f>
        <v>#REF!</v>
      </c>
      <c r="K2" t="e">
        <f>IF(事前ヒアリングシート!#REF!=0,"",事前ヒアリングシート!#REF!)</f>
        <v>#REF!</v>
      </c>
      <c r="L2" t="e">
        <f>事前ヒアリングシート!#REF!</f>
        <v>#REF!</v>
      </c>
      <c r="M2" t="e">
        <f>事前ヒアリングシート!#REF!</f>
        <v>#REF!</v>
      </c>
      <c r="N2" t="e">
        <f>事前ヒアリングシート!#REF!</f>
        <v>#REF!</v>
      </c>
      <c r="Q2" t="e">
        <f xml:space="preserve"> IF(#REF!=0, "",#REF!)</f>
        <v>#REF!</v>
      </c>
      <c r="R2" t="e">
        <f xml:space="preserve"> IF(#REF!=0, "",#REF!)</f>
        <v>#REF!</v>
      </c>
      <c r="S2" t="e">
        <f xml:space="preserve"> IF(#REF!=0, "",#REF!)</f>
        <v>#REF!</v>
      </c>
      <c r="T2" s="3" t="str">
        <f>IF(U2="","", "ds_" &amp; B2 &amp; "_001")</f>
        <v/>
      </c>
      <c r="U2" s="3" t="str">
        <f>IF(事前ヒアリングシート!D14=0,"",事前ヒアリングシート!D14)</f>
        <v/>
      </c>
      <c r="AC2" t="e">
        <f>事前ヒアリングシート!#REF!</f>
        <v>#REF!</v>
      </c>
      <c r="AE2" t="str">
        <f>IF(事前ヒアリングシート!D7=0,"",事前ヒアリングシート!D7)</f>
        <v/>
      </c>
      <c r="AF2" t="str">
        <f>IF(事前ヒアリングシート!D6=0,"",事前ヒアリングシート!D6)</f>
        <v/>
      </c>
      <c r="AG2" t="e">
        <f>IF(事前ヒアリングシート!#REF!=0,"",事前ヒアリングシート!#REF!)</f>
        <v>#REF!</v>
      </c>
      <c r="AH2" t="e">
        <f>IF(事前ヒアリングシート!#REF!=0,"",事前ヒアリングシート!#REF!)</f>
        <v>#REF!</v>
      </c>
      <c r="AI2" t="e">
        <f>IF(事前ヒアリングシート!#REF!=0,"",事前ヒアリングシート!#REF!)</f>
        <v>#REF!</v>
      </c>
      <c r="AJ2" t="e">
        <f>IF(事前ヒアリングシート!#REF!=0,"",事前ヒアリングシート!#REF!)</f>
        <v>#REF!</v>
      </c>
      <c r="AK2" t="e">
        <f>IF(事前ヒアリングシート!#REF!=0,"",事前ヒアリングシート!#REF!)</f>
        <v>#REF!</v>
      </c>
      <c r="AL2" t="e">
        <f>IF(事前ヒアリングシート!#REF!=0,"",事前ヒアリングシート!#REF!)</f>
        <v>#REF!</v>
      </c>
      <c r="AM2" t="e">
        <f>IF(事前ヒアリングシート!#REF!=0,"",事前ヒアリングシート!#REF!)</f>
        <v>#REF!</v>
      </c>
      <c r="AN2" t="e">
        <f>IF(事前ヒアリングシート!#REF!=0,"",事前ヒアリングシート!#REF!)</f>
        <v>#REF!</v>
      </c>
      <c r="AO2" t="e">
        <f>IF(事前ヒアリングシート!#REF!=0,"",事前ヒアリングシート!#REF!)</f>
        <v>#REF!</v>
      </c>
      <c r="AP2" t="e">
        <f>IF(事前ヒアリングシート!#REF!=0,"",事前ヒアリングシート!#REF!)</f>
        <v>#REF!</v>
      </c>
      <c r="AQ2" t="e">
        <f>IF(事前ヒアリングシート!#REF!=0,"",事前ヒアリングシート!#REF!)</f>
        <v>#REF!</v>
      </c>
      <c r="AR2" t="e">
        <f>IF(事前ヒアリングシート!#REF!=0,"",事前ヒアリングシート!#REF!)</f>
        <v>#REF!</v>
      </c>
      <c r="AS2" t="e">
        <f>IF(事前ヒアリングシート!#REF!=0,"",事前ヒアリングシート!#REF!)</f>
        <v>#REF!</v>
      </c>
      <c r="AT2" t="e">
        <f>IF(事前ヒアリングシート!#REF!=0,"",事前ヒアリングシート!#REF!)</f>
        <v>#REF!</v>
      </c>
      <c r="AU2" t="e">
        <f>IF(事前ヒアリングシート!#REF!=0,"",事前ヒアリングシート!#REF!)</f>
        <v>#REF!</v>
      </c>
      <c r="AV2" t="e">
        <f>IF(事前ヒアリングシート!#REF!=0,"",事前ヒアリングシート!#REF!)</f>
        <v>#REF!</v>
      </c>
      <c r="AW2" t="e">
        <f>IF(事前ヒアリングシート!#REF!=0,"",事前ヒアリングシート!#REF!)</f>
        <v>#REF!</v>
      </c>
      <c r="AX2" t="e">
        <f>IF(事前ヒアリングシート!#REF!=0,"",事前ヒアリングシート!#REF!)</f>
        <v>#REF!</v>
      </c>
      <c r="AY2" t="e">
        <f>IF(事前ヒアリングシート!#REF!=0,"",事前ヒアリングシート!#REF!)</f>
        <v>#REF!</v>
      </c>
      <c r="AZ2" t="e">
        <f>IF(事前ヒアリングシート!#REF!=0,"",事前ヒアリングシート!#REF!)</f>
        <v>#REF!</v>
      </c>
      <c r="BA2" t="e">
        <f>IF(事前ヒアリングシート!#REF!=0,"",事前ヒアリングシート!#REF!)</f>
        <v>#REF!</v>
      </c>
      <c r="BB2" t="e">
        <f>IF(事前ヒアリングシート!#REF!=0,"",事前ヒアリングシート!#REF!)</f>
        <v>#REF!</v>
      </c>
      <c r="MS2" s="3"/>
      <c r="MT2" s="3"/>
    </row>
    <row r="3" spans="1:391" x14ac:dyDescent="0.15">
      <c r="T3" s="3" t="str">
        <f>IF(U3="","", "ds_" &amp; B2 &amp; "_002")</f>
        <v/>
      </c>
      <c r="U3" s="3" t="str">
        <f>IF(事前ヒアリングシート!D15=0,"",事前ヒアリングシート!D15)</f>
        <v/>
      </c>
      <c r="MS3" s="3"/>
      <c r="MT3" s="3"/>
    </row>
    <row r="4" spans="1:391" x14ac:dyDescent="0.15">
      <c r="T4" s="3" t="str">
        <f>IF(U4="","", "ds_" &amp; B2 &amp; "_003")</f>
        <v/>
      </c>
      <c r="U4" s="3" t="str">
        <f>IF(事前ヒアリングシート!D18=0,"",事前ヒアリングシート!D18)</f>
        <v/>
      </c>
      <c r="MS4" s="3"/>
      <c r="MT4" s="3"/>
    </row>
    <row r="5" spans="1:391" x14ac:dyDescent="0.15">
      <c r="T5" s="3" t="e">
        <f>IF(U5="","", "ds_" &amp; B2 &amp; "_004")</f>
        <v>#REF!</v>
      </c>
      <c r="U5" s="3" t="e">
        <f>IF(事前ヒアリングシート!#REF!=0,"",事前ヒアリングシート!#REF!)</f>
        <v>#REF!</v>
      </c>
      <c r="MS5" s="3"/>
      <c r="MT5" s="3"/>
    </row>
    <row r="6" spans="1:391" x14ac:dyDescent="0.15">
      <c r="T6" s="3" t="e">
        <f>IF(U6="","", "ds_" &amp; B2 &amp; "_005")</f>
        <v>#REF!</v>
      </c>
      <c r="U6" s="3" t="e">
        <f>IF(事前ヒアリングシート!#REF!=0,"",事前ヒアリングシート!#REF!)</f>
        <v>#REF!</v>
      </c>
      <c r="MS6" s="3"/>
      <c r="MT6" s="3"/>
    </row>
    <row r="7" spans="1:391" x14ac:dyDescent="0.15">
      <c r="T7" s="3" t="e">
        <f>IF(U7="","", "ds_" &amp; B2 &amp; "_006")</f>
        <v>#REF!</v>
      </c>
      <c r="U7" s="3" t="e">
        <f>IF(事前ヒアリングシート!#REF!=0,"",事前ヒアリングシート!#REF!)</f>
        <v>#REF!</v>
      </c>
      <c r="MS7" s="3"/>
      <c r="MT7" s="3"/>
    </row>
    <row r="8" spans="1:391" x14ac:dyDescent="0.15">
      <c r="T8" s="3" t="e">
        <f>IF(U8="","", "ds_" &amp; B2 &amp; "_007")</f>
        <v>#REF!</v>
      </c>
      <c r="U8" s="3" t="e">
        <f>IF(事前ヒアリングシート!#REF!=0,"",事前ヒアリングシート!#REF!)</f>
        <v>#REF!</v>
      </c>
      <c r="MS8" s="3"/>
      <c r="MT8" s="3"/>
    </row>
    <row r="9" spans="1:391" x14ac:dyDescent="0.15">
      <c r="T9" s="3" t="e">
        <f>IF(U9="","", "ds_" &amp; B2 &amp; "_008")</f>
        <v>#REF!</v>
      </c>
      <c r="U9" s="3" t="e">
        <f>IF(事前ヒアリングシート!#REF!=0,"",事前ヒアリングシート!#REF!)</f>
        <v>#REF!</v>
      </c>
      <c r="MS9" s="3"/>
      <c r="MT9" s="3"/>
    </row>
    <row r="10" spans="1:391" x14ac:dyDescent="0.15">
      <c r="T10" s="3" t="e">
        <f>IF(U10="","", "ds_" &amp; B2 &amp; "_009")</f>
        <v>#REF!</v>
      </c>
      <c r="U10" s="3" t="e">
        <f>IF(事前ヒアリングシート!#REF!=0,"",事前ヒアリングシート!#REF!)</f>
        <v>#REF!</v>
      </c>
      <c r="MS10" s="3"/>
      <c r="MT10" s="3"/>
    </row>
    <row r="11" spans="1:391" x14ac:dyDescent="0.15">
      <c r="T11" s="3" t="e">
        <f>IF(U11="","", "ds_" &amp; B2 &amp; "_010")</f>
        <v>#REF!</v>
      </c>
      <c r="U11" s="3" t="e">
        <f>IF(事前ヒアリングシート!#REF!=0,"",事前ヒアリングシート!#REF!)</f>
        <v>#REF!</v>
      </c>
      <c r="MS11" s="3"/>
      <c r="MT11" s="3"/>
    </row>
    <row r="12" spans="1:391" x14ac:dyDescent="0.15">
      <c r="T12" s="3" t="e">
        <f>IF(U12="","", "ds_" &amp; B2 &amp; "_011")</f>
        <v>#REF!</v>
      </c>
      <c r="U12" s="3" t="e">
        <f>IF(事前ヒアリングシート!#REF!=0,"",事前ヒアリングシート!#REF!)</f>
        <v>#REF!</v>
      </c>
      <c r="MS12" s="3"/>
      <c r="MT12" s="3"/>
    </row>
    <row r="13" spans="1:391" x14ac:dyDescent="0.15">
      <c r="T13" s="3" t="e">
        <f>IF(U13="","", "ds_" &amp; B2 &amp; "_012")</f>
        <v>#REF!</v>
      </c>
      <c r="U13" s="3" t="e">
        <f>IF(事前ヒアリングシート!#REF!=0,"",事前ヒアリングシート!#REF!)</f>
        <v>#REF!</v>
      </c>
      <c r="MS13" s="3"/>
      <c r="MT13" s="3"/>
    </row>
    <row r="14" spans="1:391" x14ac:dyDescent="0.15">
      <c r="T14" s="3" t="e">
        <f>IF(U14="","", "ds_" &amp; B2 &amp; "_013")</f>
        <v>#REF!</v>
      </c>
      <c r="U14" s="3" t="e">
        <f>IF(事前ヒアリングシート!#REF!=0,"",事前ヒアリングシート!#REF!)</f>
        <v>#REF!</v>
      </c>
      <c r="MS14" s="3"/>
      <c r="MT14" s="3"/>
    </row>
    <row r="15" spans="1:391" x14ac:dyDescent="0.15">
      <c r="T15" s="3" t="e">
        <f>IF(U15="","", "ds_" &amp; B2 &amp; "_014")</f>
        <v>#REF!</v>
      </c>
      <c r="U15" s="3" t="e">
        <f>IF(事前ヒアリングシート!#REF!=0,"",事前ヒアリングシート!#REF!)</f>
        <v>#REF!</v>
      </c>
      <c r="MS15" s="3"/>
      <c r="MT15" s="3"/>
    </row>
    <row r="16" spans="1:391" x14ac:dyDescent="0.15">
      <c r="T16" s="3" t="e">
        <f>IF(U16="","", "ds_" &amp; B2 &amp; "_015")</f>
        <v>#REF!</v>
      </c>
      <c r="U16" s="3" t="e">
        <f>IF(事前ヒアリングシート!#REF!=0,"",事前ヒアリングシート!#REF!)</f>
        <v>#REF!</v>
      </c>
      <c r="MS16" s="3"/>
      <c r="MT16" s="3"/>
    </row>
    <row r="17" spans="20:358" x14ac:dyDescent="0.15">
      <c r="T17" s="3" t="e">
        <f>IF(U17="","", "ds_" &amp; B2 &amp; "_016")</f>
        <v>#REF!</v>
      </c>
      <c r="U17" s="3" t="e">
        <f>IF(事前ヒアリングシート!#REF!=0,"",事前ヒアリングシート!#REF!)</f>
        <v>#REF!</v>
      </c>
      <c r="MS17" s="3"/>
      <c r="MT17" s="3"/>
    </row>
    <row r="18" spans="20:358" x14ac:dyDescent="0.15">
      <c r="T18" s="3" t="e">
        <f>IF(U18="","", "ds_" &amp; B2 &amp; "_017")</f>
        <v>#REF!</v>
      </c>
      <c r="U18" s="3" t="e">
        <f>IF(事前ヒアリングシート!#REF!=0,"",事前ヒアリングシート!#REF!)</f>
        <v>#REF!</v>
      </c>
      <c r="MS18" s="3"/>
      <c r="MT18" s="3"/>
    </row>
    <row r="19" spans="20:358" x14ac:dyDescent="0.15">
      <c r="T19" s="3" t="e">
        <f>IF(U19="","", "ds_" &amp; B2 &amp; "_018")</f>
        <v>#REF!</v>
      </c>
      <c r="U19" s="3" t="e">
        <f>IF(事前ヒアリングシート!#REF!=0,"",事前ヒアリングシート!#REF!)</f>
        <v>#REF!</v>
      </c>
      <c r="MS19" s="3"/>
      <c r="MT19" s="3"/>
    </row>
    <row r="20" spans="20:358" x14ac:dyDescent="0.15">
      <c r="T20" s="3" t="e">
        <f>IF(U20="","", "ds_" &amp; B2 &amp; "_019")</f>
        <v>#REF!</v>
      </c>
      <c r="U20" s="3" t="e">
        <f>IF(事前ヒアリングシート!#REF!=0,"",事前ヒアリングシート!#REF!)</f>
        <v>#REF!</v>
      </c>
      <c r="MS20" s="3"/>
      <c r="MT20" s="3"/>
    </row>
    <row r="21" spans="20:358" x14ac:dyDescent="0.15">
      <c r="T21" s="3" t="e">
        <f>IF(U21="","", "ds_" &amp; B2 &amp; "_020")</f>
        <v>#REF!</v>
      </c>
      <c r="U21" s="3" t="e">
        <f>IF(事前ヒアリングシート!#REF!=0,"",事前ヒアリングシート!#REF!)</f>
        <v>#REF!</v>
      </c>
      <c r="MS21" s="3"/>
      <c r="MT21" s="3"/>
    </row>
    <row r="22" spans="20:358" x14ac:dyDescent="0.15">
      <c r="T22" s="3" t="e">
        <f>IF(U22="","", "ds_" &amp; B2 &amp; "_021")</f>
        <v>#REF!</v>
      </c>
      <c r="U22" s="3" t="e">
        <f>IF(事前ヒアリングシート!#REF!=0,"",事前ヒアリングシート!#REF!)</f>
        <v>#REF!</v>
      </c>
      <c r="MS22" s="3"/>
      <c r="MT22" s="3"/>
    </row>
    <row r="23" spans="20:358" x14ac:dyDescent="0.15">
      <c r="T23" s="3" t="e">
        <f>IF(U23="","", "ds_" &amp; B2 &amp; "_022")</f>
        <v>#REF!</v>
      </c>
      <c r="U23" s="3" t="e">
        <f>IF(事前ヒアリングシート!#REF!=0,"",事前ヒアリングシート!#REF!)</f>
        <v>#REF!</v>
      </c>
      <c r="MS23" s="3"/>
      <c r="MT23" s="3"/>
    </row>
    <row r="24" spans="20:358" x14ac:dyDescent="0.15">
      <c r="T24" s="3" t="e">
        <f>IF(U24="","", "ds_" &amp; B2 &amp; "_023")</f>
        <v>#REF!</v>
      </c>
      <c r="U24" s="3" t="e">
        <f>IF(事前ヒアリングシート!#REF!=0,"",事前ヒアリングシート!#REF!)</f>
        <v>#REF!</v>
      </c>
      <c r="MS24" s="3"/>
      <c r="MT24" s="3"/>
    </row>
    <row r="25" spans="20:358" x14ac:dyDescent="0.15">
      <c r="T25" s="3" t="e">
        <f>IF(U25="","", "ds_" &amp; B2 &amp; "_024")</f>
        <v>#REF!</v>
      </c>
      <c r="U25" s="3" t="e">
        <f>IF(事前ヒアリングシート!#REF!=0,"",事前ヒアリングシート!#REF!)</f>
        <v>#REF!</v>
      </c>
      <c r="MS25" s="3"/>
      <c r="MT25" s="3"/>
    </row>
    <row r="26" spans="20:358" x14ac:dyDescent="0.15">
      <c r="T26" s="3" t="e">
        <f>IF(U26="","", "ds_" &amp; B2 &amp; "_025")</f>
        <v>#REF!</v>
      </c>
      <c r="U26" s="3" t="e">
        <f>IF(事前ヒアリングシート!#REF!=0,"",事前ヒアリングシート!#REF!)</f>
        <v>#REF!</v>
      </c>
      <c r="MS26" s="3"/>
      <c r="MT26" s="3"/>
    </row>
    <row r="27" spans="20:358" x14ac:dyDescent="0.15">
      <c r="T27" s="3" t="e">
        <f>IF(U27="","", "ds_" &amp; B2 &amp; "_026")</f>
        <v>#REF!</v>
      </c>
      <c r="U27" s="3" t="e">
        <f>IF(事前ヒアリングシート!#REF!=0,"",事前ヒアリングシート!#REF!)</f>
        <v>#REF!</v>
      </c>
      <c r="MS27" s="3"/>
      <c r="MT27" s="3"/>
    </row>
    <row r="28" spans="20:358" x14ac:dyDescent="0.15">
      <c r="T28" s="3" t="e">
        <f>IF(U28="","", "ds_" &amp; B2 &amp; "_027")</f>
        <v>#REF!</v>
      </c>
      <c r="U28" s="3" t="e">
        <f>IF(事前ヒアリングシート!#REF!=0,"",事前ヒアリングシート!#REF!)</f>
        <v>#REF!</v>
      </c>
      <c r="MS28" s="3"/>
      <c r="MT28" s="3"/>
    </row>
    <row r="29" spans="20:358" x14ac:dyDescent="0.15">
      <c r="T29" s="3" t="e">
        <f>IF(U29="","", "ds_" &amp; B2 &amp; "_028")</f>
        <v>#REF!</v>
      </c>
      <c r="U29" s="3" t="e">
        <f>IF(事前ヒアリングシート!#REF!=0,"",事前ヒアリングシート!#REF!)</f>
        <v>#REF!</v>
      </c>
      <c r="MS29" s="3"/>
      <c r="MT29" s="3"/>
    </row>
    <row r="30" spans="20:358" x14ac:dyDescent="0.15">
      <c r="T30" s="3" t="e">
        <f>IF(U30="","", "ds_" &amp; B2 &amp; "_029")</f>
        <v>#REF!</v>
      </c>
      <c r="U30" s="3" t="e">
        <f>IF(事前ヒアリングシート!#REF!=0,"",事前ヒアリングシート!#REF!)</f>
        <v>#REF!</v>
      </c>
      <c r="MS30" s="3"/>
      <c r="MT30" s="3"/>
    </row>
    <row r="31" spans="20:358" x14ac:dyDescent="0.15">
      <c r="T31" s="3" t="e">
        <f>IF(U31="","", "ds_" &amp; B2 &amp; "_030")</f>
        <v>#REF!</v>
      </c>
      <c r="U31" s="3" t="e">
        <f>IF(事前ヒアリングシート!#REF!=0,"",事前ヒアリングシート!#REF!)</f>
        <v>#REF!</v>
      </c>
      <c r="MS31" s="3"/>
      <c r="MT31" s="3"/>
    </row>
    <row r="32" spans="20:358" x14ac:dyDescent="0.15">
      <c r="T32" s="3" t="e">
        <f>IF(U32="","", "ds_" &amp; B2 &amp; "_031")</f>
        <v>#REF!</v>
      </c>
      <c r="U32" s="3" t="e">
        <f>IF(事前ヒアリングシート!#REF!=0,"",事前ヒアリングシート!#REF!)</f>
        <v>#REF!</v>
      </c>
      <c r="MS32" s="3"/>
      <c r="MT32" s="3"/>
    </row>
    <row r="33" spans="20:358" x14ac:dyDescent="0.15">
      <c r="T33" s="3" t="e">
        <f>IF(U33="","", "ds_" &amp; B2 &amp; "_032")</f>
        <v>#REF!</v>
      </c>
      <c r="U33" s="3" t="e">
        <f>IF(事前ヒアリングシート!#REF!=0,"",事前ヒアリングシート!#REF!)</f>
        <v>#REF!</v>
      </c>
      <c r="MS33" s="3"/>
      <c r="MT33" s="3"/>
    </row>
    <row r="34" spans="20:358" x14ac:dyDescent="0.15">
      <c r="T34" s="3" t="e">
        <f>IF(U34="","", "ds_" &amp; B2 &amp; "_033")</f>
        <v>#REF!</v>
      </c>
      <c r="U34" s="3" t="e">
        <f>IF(事前ヒアリングシート!#REF!=0,"",事前ヒアリングシート!#REF!)</f>
        <v>#REF!</v>
      </c>
      <c r="MS34" s="3"/>
      <c r="MT34" s="3"/>
    </row>
    <row r="35" spans="20:358" x14ac:dyDescent="0.15">
      <c r="T35" s="3" t="e">
        <f>IF(U35="","", "ds_" &amp; B2 &amp; "_034")</f>
        <v>#REF!</v>
      </c>
      <c r="U35" s="3" t="e">
        <f>IF(事前ヒアリングシート!#REF!=0,"",事前ヒアリングシート!#REF!)</f>
        <v>#REF!</v>
      </c>
      <c r="MS35" s="3"/>
      <c r="MT35" s="3"/>
    </row>
    <row r="36" spans="20:358" x14ac:dyDescent="0.15">
      <c r="T36" s="3" t="e">
        <f>IF(U36="","", "ds_" &amp; B2 &amp; "_035")</f>
        <v>#REF!</v>
      </c>
      <c r="U36" s="3" t="e">
        <f>IF(事前ヒアリングシート!#REF!=0,"",事前ヒアリングシート!#REF!)</f>
        <v>#REF!</v>
      </c>
      <c r="MS36" s="3"/>
      <c r="MT36" s="3"/>
    </row>
    <row r="37" spans="20:358" x14ac:dyDescent="0.15">
      <c r="T37" s="3" t="e">
        <f>IF(U37="","", "ds_" &amp; B2 &amp; "_036")</f>
        <v>#REF!</v>
      </c>
      <c r="U37" s="3" t="e">
        <f>IF(事前ヒアリングシート!#REF!=0,"",事前ヒアリングシート!#REF!)</f>
        <v>#REF!</v>
      </c>
      <c r="MS37" s="3"/>
      <c r="MT37" s="3"/>
    </row>
    <row r="38" spans="20:358" x14ac:dyDescent="0.15">
      <c r="T38" s="3" t="e">
        <f>IF(U38="","", "ds_" &amp; B2 &amp; "_037")</f>
        <v>#REF!</v>
      </c>
      <c r="U38" s="3" t="e">
        <f>IF(事前ヒアリングシート!#REF!=0,"",事前ヒアリングシート!#REF!)</f>
        <v>#REF!</v>
      </c>
      <c r="MS38" s="3"/>
      <c r="MT38" s="3"/>
    </row>
    <row r="39" spans="20:358" x14ac:dyDescent="0.15">
      <c r="T39" s="3" t="e">
        <f>IF(U39="","", "ds_" &amp; B2 &amp; "_038")</f>
        <v>#REF!</v>
      </c>
      <c r="U39" s="3" t="e">
        <f>IF(事前ヒアリングシート!#REF!=0,"",事前ヒアリングシート!#REF!)</f>
        <v>#REF!</v>
      </c>
      <c r="MS39" s="3"/>
      <c r="MT39" s="3"/>
    </row>
    <row r="40" spans="20:358" x14ac:dyDescent="0.15">
      <c r="T40" s="3" t="e">
        <f>IF(U40="","", "ds_" &amp; B2 &amp; "_039")</f>
        <v>#REF!</v>
      </c>
      <c r="U40" s="3" t="e">
        <f>IF(事前ヒアリングシート!#REF!=0,"",事前ヒアリングシート!#REF!)</f>
        <v>#REF!</v>
      </c>
      <c r="MS40" s="3"/>
      <c r="MT40" s="3"/>
    </row>
    <row r="41" spans="20:358" x14ac:dyDescent="0.15">
      <c r="T41" s="3" t="e">
        <f>IF(U41="","", "ds_" &amp; B2 &amp; "_040")</f>
        <v>#REF!</v>
      </c>
      <c r="U41" s="3" t="e">
        <f>IF(事前ヒアリングシート!#REF!=0,"",事前ヒアリングシート!#REF!)</f>
        <v>#REF!</v>
      </c>
      <c r="MS41" s="3"/>
      <c r="MT41" s="3"/>
    </row>
    <row r="42" spans="20:358" x14ac:dyDescent="0.15">
      <c r="T42" s="3" t="e">
        <f>IF(U42="","", "ds_" &amp; B2 &amp; "_041")</f>
        <v>#REF!</v>
      </c>
      <c r="U42" s="3" t="e">
        <f>IF(事前ヒアリングシート!#REF!=0,"",事前ヒアリングシート!#REF!)</f>
        <v>#REF!</v>
      </c>
      <c r="MS42" s="3"/>
      <c r="MT42" s="3"/>
    </row>
    <row r="43" spans="20:358" x14ac:dyDescent="0.15">
      <c r="T43" s="3" t="e">
        <f>IF(U43="","", "ds_" &amp; B2 &amp; "_042")</f>
        <v>#REF!</v>
      </c>
      <c r="U43" s="3" t="e">
        <f>IF(事前ヒアリングシート!#REF!=0,"",事前ヒアリングシート!#REF!)</f>
        <v>#REF!</v>
      </c>
      <c r="MS43" s="3"/>
      <c r="MT43" s="3"/>
    </row>
    <row r="44" spans="20:358" x14ac:dyDescent="0.15">
      <c r="T44" s="3" t="e">
        <f>IF(U44="","", "ds_" &amp; B2 &amp; "_043")</f>
        <v>#REF!</v>
      </c>
      <c r="U44" s="3" t="e">
        <f>IF(事前ヒアリングシート!#REF!=0,"",事前ヒアリングシート!#REF!)</f>
        <v>#REF!</v>
      </c>
      <c r="MS44" s="3"/>
      <c r="MT44" s="3"/>
    </row>
    <row r="45" spans="20:358" x14ac:dyDescent="0.15">
      <c r="T45" s="3" t="e">
        <f>IF(U45="","", "ds_" &amp; B2 &amp; "_044")</f>
        <v>#REF!</v>
      </c>
      <c r="U45" s="3" t="e">
        <f>IF(事前ヒアリングシート!#REF!=0,"",事前ヒアリングシート!#REF!)</f>
        <v>#REF!</v>
      </c>
      <c r="MS45" s="3"/>
      <c r="MT45" s="3"/>
    </row>
    <row r="46" spans="20:358" x14ac:dyDescent="0.15">
      <c r="T46" s="3" t="e">
        <f>IF(U46="","", "ds_" &amp; B2 &amp; "_045")</f>
        <v>#REF!</v>
      </c>
      <c r="U46" s="3" t="e">
        <f>IF(事前ヒアリングシート!#REF!=0,"",事前ヒアリングシート!#REF!)</f>
        <v>#REF!</v>
      </c>
      <c r="MS46" s="3"/>
      <c r="MT46" s="3"/>
    </row>
    <row r="47" spans="20:358" x14ac:dyDescent="0.15">
      <c r="T47" s="3" t="e">
        <f>IF(U47="","", "ds_" &amp; B2 &amp; "_046")</f>
        <v>#REF!</v>
      </c>
      <c r="U47" s="3" t="e">
        <f>IF(事前ヒアリングシート!#REF!=0,"",事前ヒアリングシート!#REF!)</f>
        <v>#REF!</v>
      </c>
      <c r="MS47" s="3"/>
      <c r="MT47" s="3"/>
    </row>
    <row r="48" spans="20:358" x14ac:dyDescent="0.15">
      <c r="T48" s="3" t="e">
        <f>IF(U48="","", "ds_" &amp; B2 &amp; "_047")</f>
        <v>#REF!</v>
      </c>
      <c r="U48" s="3" t="e">
        <f>IF(事前ヒアリングシート!#REF!=0,"",事前ヒアリングシート!#REF!)</f>
        <v>#REF!</v>
      </c>
      <c r="MS48" s="3"/>
      <c r="MT48" s="3"/>
    </row>
    <row r="49" spans="20:360" x14ac:dyDescent="0.15">
      <c r="T49" s="3" t="e">
        <f>IF(U49="","", "ds_" &amp; B2 &amp; "_048")</f>
        <v>#REF!</v>
      </c>
      <c r="U49" s="3" t="e">
        <f>IF(事前ヒアリングシート!#REF!=0,"",事前ヒアリングシート!#REF!)</f>
        <v>#REF!</v>
      </c>
      <c r="MS49" s="3"/>
      <c r="MT49" s="3"/>
    </row>
    <row r="50" spans="20:360" x14ac:dyDescent="0.15">
      <c r="T50" s="3" t="e">
        <f>IF(U50="","", "ds_" &amp; B2 &amp; "_049")</f>
        <v>#REF!</v>
      </c>
      <c r="U50" s="3" t="e">
        <f>IF(事前ヒアリングシート!#REF!=0,"",事前ヒアリングシート!#REF!)</f>
        <v>#REF!</v>
      </c>
      <c r="MS50" s="3"/>
      <c r="MT50" s="3"/>
    </row>
    <row r="51" spans="20:360" x14ac:dyDescent="0.15">
      <c r="T51" s="3" t="e">
        <f>IF(U51="","", "ds_" &amp; B2 &amp; "_050")</f>
        <v>#REF!</v>
      </c>
      <c r="U51" s="3" t="e">
        <f>IF(事前ヒアリングシート!#REF!=0,"",事前ヒアリングシート!#REF!)</f>
        <v>#REF!</v>
      </c>
      <c r="MS51" s="3"/>
      <c r="MT51" s="3"/>
    </row>
    <row r="52" spans="20:360" x14ac:dyDescent="0.15">
      <c r="V52" s="4" t="e">
        <f>IF(W52="", "", 事前ヒアリングシート!#REF!)</f>
        <v>#REF!</v>
      </c>
      <c r="W52" s="3" t="e">
        <f>IF(事前ヒアリングシート!#REF!="","",事前ヒアリングシート!#REF!)</f>
        <v>#REF!</v>
      </c>
      <c r="MU52" s="3"/>
      <c r="MV52" s="3"/>
    </row>
    <row r="53" spans="20:360" x14ac:dyDescent="0.15">
      <c r="V53" s="4" t="e">
        <f>IF(W53="", "", 事前ヒアリングシート!#REF!)</f>
        <v>#REF!</v>
      </c>
      <c r="W53" s="3" t="e">
        <f>IF(事前ヒアリングシート!#REF!="","",事前ヒアリングシート!#REF!)</f>
        <v>#REF!</v>
      </c>
      <c r="MU53" s="3"/>
      <c r="MV53" s="3"/>
    </row>
    <row r="54" spans="20:360" x14ac:dyDescent="0.15">
      <c r="V54" s="4" t="e">
        <f>IF(W54="", "", 事前ヒアリングシート!#REF!)</f>
        <v>#REF!</v>
      </c>
      <c r="W54" s="3" t="e">
        <f>IF(事前ヒアリングシート!#REF!="","",事前ヒアリングシート!#REF!)</f>
        <v>#REF!</v>
      </c>
      <c r="MU54" s="3"/>
      <c r="MV54" s="3"/>
    </row>
    <row r="55" spans="20:360" x14ac:dyDescent="0.15">
      <c r="V55" s="4" t="e">
        <f>IF(W55="", "", 事前ヒアリングシート!#REF!)</f>
        <v>#REF!</v>
      </c>
      <c r="W55" s="3" t="e">
        <f>IF(事前ヒアリングシート!#REF!="","",事前ヒアリングシート!#REF!)</f>
        <v>#REF!</v>
      </c>
      <c r="MU55" s="3"/>
      <c r="MV55" s="3"/>
    </row>
    <row r="56" spans="20:360" x14ac:dyDescent="0.15">
      <c r="V56" s="4" t="e">
        <f>IF(W56="", "", 事前ヒアリングシート!#REF!)</f>
        <v>#REF!</v>
      </c>
      <c r="W56" s="3" t="e">
        <f>IF(事前ヒアリングシート!#REF!="","",事前ヒアリングシート!#REF!)</f>
        <v>#REF!</v>
      </c>
      <c r="MU56" s="3"/>
      <c r="MV56" s="3"/>
    </row>
    <row r="57" spans="20:360" x14ac:dyDescent="0.15">
      <c r="V57" s="4" t="e">
        <f>IF(W57="", "", 事前ヒアリングシート!#REF!)</f>
        <v>#REF!</v>
      </c>
      <c r="W57" s="3" t="e">
        <f>IF(事前ヒアリングシート!#REF!="","",事前ヒアリングシート!#REF!)</f>
        <v>#REF!</v>
      </c>
      <c r="MU57" s="3"/>
      <c r="MV57" s="3"/>
    </row>
    <row r="58" spans="20:360" x14ac:dyDescent="0.15">
      <c r="V58" s="4" t="e">
        <f>IF(W58="", "", 事前ヒアリングシート!#REF!)</f>
        <v>#REF!</v>
      </c>
      <c r="W58" s="3" t="e">
        <f>IF(事前ヒアリングシート!#REF!="","",事前ヒアリングシート!#REF!)</f>
        <v>#REF!</v>
      </c>
      <c r="MU58" s="3"/>
      <c r="MV58" s="3"/>
    </row>
    <row r="59" spans="20:360" x14ac:dyDescent="0.15">
      <c r="V59" s="4" t="e">
        <f>IF(W59="", "", 事前ヒアリングシート!#REF!)</f>
        <v>#REF!</v>
      </c>
      <c r="W59" s="3" t="e">
        <f>IF(事前ヒアリングシート!#REF!="","",事前ヒアリングシート!#REF!)</f>
        <v>#REF!</v>
      </c>
      <c r="MU59" s="3"/>
      <c r="MV59" s="3"/>
    </row>
    <row r="60" spans="20:360" x14ac:dyDescent="0.15">
      <c r="V60" s="4" t="e">
        <f>IF(W60="", "", 事前ヒアリングシート!#REF!)</f>
        <v>#REF!</v>
      </c>
      <c r="W60" s="3" t="e">
        <f>IF(事前ヒアリングシート!#REF!="","",事前ヒアリングシート!#REF!)</f>
        <v>#REF!</v>
      </c>
      <c r="MU60" s="3"/>
      <c r="MV60" s="3"/>
    </row>
    <row r="61" spans="20:360" x14ac:dyDescent="0.15">
      <c r="V61" s="4" t="e">
        <f>IF(W61="", "", 事前ヒアリングシート!#REF!)</f>
        <v>#REF!</v>
      </c>
      <c r="W61" s="3" t="e">
        <f>IF(事前ヒアリングシート!#REF!="","",事前ヒアリングシート!#REF!)</f>
        <v>#REF!</v>
      </c>
      <c r="MU61" s="3"/>
      <c r="MV61" s="3"/>
    </row>
    <row r="62" spans="20:360" x14ac:dyDescent="0.15">
      <c r="V62" s="4" t="e">
        <f>IF(W62="", "", 事前ヒアリングシート!#REF!)</f>
        <v>#REF!</v>
      </c>
      <c r="W62" s="3" t="e">
        <f>IF(事前ヒアリングシート!#REF!="","",事前ヒアリングシート!#REF!)</f>
        <v>#REF!</v>
      </c>
      <c r="MU62" s="3"/>
      <c r="MV62" s="3"/>
    </row>
    <row r="63" spans="20:360" x14ac:dyDescent="0.15">
      <c r="V63" s="4" t="e">
        <f>IF(W63="", "", 事前ヒアリングシート!#REF!)</f>
        <v>#REF!</v>
      </c>
      <c r="W63" s="3" t="e">
        <f>IF(事前ヒアリングシート!#REF!="","",事前ヒアリングシート!#REF!)</f>
        <v>#REF!</v>
      </c>
      <c r="MU63" s="3"/>
      <c r="MV63" s="3"/>
    </row>
    <row r="64" spans="20:360" x14ac:dyDescent="0.15">
      <c r="V64" s="4" t="e">
        <f>IF(W64="", "", 事前ヒアリングシート!#REF!)</f>
        <v>#REF!</v>
      </c>
      <c r="W64" s="3" t="e">
        <f>IF(事前ヒアリングシート!#REF!="","",事前ヒアリングシート!#REF!)</f>
        <v>#REF!</v>
      </c>
      <c r="MU64" s="3"/>
      <c r="MV64" s="3"/>
    </row>
    <row r="65" spans="22:360" x14ac:dyDescent="0.15">
      <c r="V65" s="4" t="e">
        <f>IF(W65="", "", 事前ヒアリングシート!#REF!)</f>
        <v>#REF!</v>
      </c>
      <c r="W65" s="3" t="e">
        <f>IF(事前ヒアリングシート!#REF!="","",事前ヒアリングシート!#REF!)</f>
        <v>#REF!</v>
      </c>
      <c r="MU65" s="3"/>
      <c r="MV65" s="3"/>
    </row>
    <row r="66" spans="22:360" x14ac:dyDescent="0.15">
      <c r="V66" s="4" t="e">
        <f>IF(W66="", "", 事前ヒアリングシート!#REF!)</f>
        <v>#REF!</v>
      </c>
      <c r="W66" s="3" t="e">
        <f>IF(事前ヒアリングシート!#REF!="","",事前ヒアリングシート!#REF!)</f>
        <v>#REF!</v>
      </c>
      <c r="MU66" s="3"/>
      <c r="MV66" s="3"/>
    </row>
    <row r="67" spans="22:360" x14ac:dyDescent="0.15">
      <c r="V67" s="4" t="e">
        <f>IF(W67="", "", 事前ヒアリングシート!#REF!)</f>
        <v>#REF!</v>
      </c>
      <c r="W67" s="3" t="e">
        <f>IF(事前ヒアリングシート!#REF!="","",事前ヒアリングシート!#REF!)</f>
        <v>#REF!</v>
      </c>
      <c r="MU67" s="3"/>
      <c r="MV67" s="3"/>
    </row>
    <row r="68" spans="22:360" x14ac:dyDescent="0.15">
      <c r="V68" s="4" t="e">
        <f>IF(W68="", "", 事前ヒアリングシート!#REF!)</f>
        <v>#REF!</v>
      </c>
      <c r="W68" s="3" t="e">
        <f>IF(事前ヒアリングシート!#REF!="","",事前ヒアリングシート!#REF!)</f>
        <v>#REF!</v>
      </c>
      <c r="MU68" s="3"/>
      <c r="MV68" s="3"/>
    </row>
    <row r="69" spans="22:360" x14ac:dyDescent="0.15">
      <c r="V69" s="4" t="e">
        <f>IF(W69="", "", 事前ヒアリングシート!#REF!)</f>
        <v>#REF!</v>
      </c>
      <c r="W69" s="3" t="e">
        <f>IF(事前ヒアリングシート!#REF!="","",事前ヒアリングシート!#REF!)</f>
        <v>#REF!</v>
      </c>
      <c r="MU69" s="3"/>
      <c r="MV69" s="3"/>
    </row>
    <row r="70" spans="22:360" x14ac:dyDescent="0.15">
      <c r="V70" s="4" t="e">
        <f>IF(W70="", "", 事前ヒアリングシート!#REF!)</f>
        <v>#REF!</v>
      </c>
      <c r="W70" s="3" t="e">
        <f>IF(事前ヒアリングシート!#REF!="","",事前ヒアリングシート!#REF!)</f>
        <v>#REF!</v>
      </c>
      <c r="MU70" s="3"/>
      <c r="MV70" s="3"/>
    </row>
    <row r="71" spans="22:360" x14ac:dyDescent="0.15">
      <c r="V71" s="4" t="e">
        <f>IF(W71="", "", 事前ヒアリングシート!#REF!)</f>
        <v>#REF!</v>
      </c>
      <c r="W71" s="3" t="e">
        <f>IF(事前ヒアリングシート!#REF!="","",事前ヒアリングシート!#REF!)</f>
        <v>#REF!</v>
      </c>
      <c r="MU71" s="3"/>
      <c r="MV71" s="3"/>
    </row>
    <row r="72" spans="22:360" x14ac:dyDescent="0.15">
      <c r="V72" s="4" t="e">
        <f>IF(W72="", "", 事前ヒアリングシート!#REF!)</f>
        <v>#REF!</v>
      </c>
      <c r="W72" s="3" t="e">
        <f>IF(事前ヒアリングシート!#REF!="","",事前ヒアリングシート!#REF!)</f>
        <v>#REF!</v>
      </c>
      <c r="MU72" s="3"/>
      <c r="MV72" s="3"/>
    </row>
    <row r="73" spans="22:360" x14ac:dyDescent="0.15">
      <c r="V73" s="4" t="e">
        <f>IF(W73="", "", 事前ヒアリングシート!#REF!)</f>
        <v>#REF!</v>
      </c>
      <c r="W73" s="3" t="e">
        <f>IF(事前ヒアリングシート!#REF!="","",事前ヒアリングシート!#REF!)</f>
        <v>#REF!</v>
      </c>
      <c r="MU73" s="3"/>
      <c r="MV73" s="3"/>
    </row>
    <row r="74" spans="22:360" x14ac:dyDescent="0.15">
      <c r="V74" s="4" t="e">
        <f>IF(W74="", "", 事前ヒアリングシート!#REF!)</f>
        <v>#REF!</v>
      </c>
      <c r="W74" s="3" t="e">
        <f>IF(事前ヒアリングシート!#REF!="","",事前ヒアリングシート!#REF!)</f>
        <v>#REF!</v>
      </c>
      <c r="MU74" s="3"/>
      <c r="MV74" s="3"/>
    </row>
    <row r="75" spans="22:360" x14ac:dyDescent="0.15">
      <c r="V75" s="4" t="e">
        <f>IF(W75="", "", 事前ヒアリングシート!#REF!)</f>
        <v>#REF!</v>
      </c>
      <c r="W75" s="3" t="e">
        <f>IF(事前ヒアリングシート!#REF!="","",事前ヒアリングシート!#REF!)</f>
        <v>#REF!</v>
      </c>
      <c r="MU75" s="3"/>
      <c r="MV75" s="3"/>
    </row>
    <row r="76" spans="22:360" x14ac:dyDescent="0.15">
      <c r="V76" s="4" t="e">
        <f>IF(W76="", "", 事前ヒアリングシート!#REF!)</f>
        <v>#REF!</v>
      </c>
      <c r="W76" s="3" t="e">
        <f>IF(事前ヒアリングシート!#REF!="","",事前ヒアリングシート!#REF!)</f>
        <v>#REF!</v>
      </c>
      <c r="MU76" s="3"/>
      <c r="MV76" s="3"/>
    </row>
    <row r="77" spans="22:360" x14ac:dyDescent="0.15">
      <c r="V77" s="4" t="e">
        <f>IF(W77="", "", 事前ヒアリングシート!#REF!)</f>
        <v>#REF!</v>
      </c>
      <c r="W77" s="3" t="e">
        <f>IF(事前ヒアリングシート!#REF!="","",事前ヒアリングシート!#REF!)</f>
        <v>#REF!</v>
      </c>
      <c r="MU77" s="3"/>
      <c r="MV77" s="3"/>
    </row>
    <row r="78" spans="22:360" x14ac:dyDescent="0.15">
      <c r="V78" s="4" t="e">
        <f>IF(W78="", "", 事前ヒアリングシート!#REF!)</f>
        <v>#REF!</v>
      </c>
      <c r="W78" s="3" t="e">
        <f>IF(事前ヒアリングシート!#REF!="","",事前ヒアリングシート!#REF!)</f>
        <v>#REF!</v>
      </c>
      <c r="MU78" s="3"/>
      <c r="MV78" s="3"/>
    </row>
    <row r="79" spans="22:360" x14ac:dyDescent="0.15">
      <c r="V79" s="4" t="e">
        <f>IF(W79="", "", 事前ヒアリングシート!#REF!)</f>
        <v>#REF!</v>
      </c>
      <c r="W79" s="3" t="e">
        <f>IF(事前ヒアリングシート!#REF!="","",事前ヒアリングシート!#REF!)</f>
        <v>#REF!</v>
      </c>
      <c r="MU79" s="3"/>
      <c r="MV79" s="3"/>
    </row>
    <row r="80" spans="22:360" x14ac:dyDescent="0.15">
      <c r="V80" s="4" t="e">
        <f>IF(W80="", "", 事前ヒアリングシート!#REF!)</f>
        <v>#REF!</v>
      </c>
      <c r="W80" s="3" t="e">
        <f>IF(事前ヒアリングシート!#REF!="","",事前ヒアリングシート!#REF!)</f>
        <v>#REF!</v>
      </c>
      <c r="MU80" s="3"/>
      <c r="MV80" s="3"/>
    </row>
    <row r="81" spans="22:360" x14ac:dyDescent="0.15">
      <c r="V81" s="4" t="e">
        <f>IF(W81="", "", 事前ヒアリングシート!#REF!)</f>
        <v>#REF!</v>
      </c>
      <c r="W81" s="3" t="e">
        <f>IF(事前ヒアリングシート!#REF!="","",事前ヒアリングシート!#REF!)</f>
        <v>#REF!</v>
      </c>
      <c r="MU81" s="3"/>
      <c r="MV81" s="3"/>
    </row>
    <row r="82" spans="22:360" x14ac:dyDescent="0.15">
      <c r="V82" s="4" t="e">
        <f>IF(W82="", "", 事前ヒアリングシート!#REF!)</f>
        <v>#REF!</v>
      </c>
      <c r="W82" s="3" t="e">
        <f>IF(事前ヒアリングシート!#REF!="","",事前ヒアリングシート!#REF!)</f>
        <v>#REF!</v>
      </c>
      <c r="MU82" s="3"/>
      <c r="MV82" s="3"/>
    </row>
    <row r="83" spans="22:360" x14ac:dyDescent="0.15">
      <c r="V83" s="4" t="e">
        <f>IF(W83="", "", 事前ヒアリングシート!#REF!)</f>
        <v>#REF!</v>
      </c>
      <c r="W83" s="3" t="e">
        <f>IF(事前ヒアリングシート!#REF!="","",事前ヒアリングシート!#REF!)</f>
        <v>#REF!</v>
      </c>
      <c r="MU83" s="3"/>
      <c r="MV83" s="3"/>
    </row>
    <row r="84" spans="22:360" x14ac:dyDescent="0.15">
      <c r="V84" s="4" t="e">
        <f>IF(W84="", "", 事前ヒアリングシート!#REF!)</f>
        <v>#REF!</v>
      </c>
      <c r="W84" s="3" t="e">
        <f>IF(事前ヒアリングシート!#REF!="","",事前ヒアリングシート!#REF!)</f>
        <v>#REF!</v>
      </c>
      <c r="MU84" s="3"/>
      <c r="MV84" s="3"/>
    </row>
    <row r="85" spans="22:360" x14ac:dyDescent="0.15">
      <c r="V85" s="4" t="e">
        <f>IF(W85="", "", 事前ヒアリングシート!#REF!)</f>
        <v>#REF!</v>
      </c>
      <c r="W85" s="3" t="e">
        <f>IF(事前ヒアリングシート!#REF!="","",事前ヒアリングシート!#REF!)</f>
        <v>#REF!</v>
      </c>
      <c r="MU85" s="3"/>
      <c r="MV85" s="3"/>
    </row>
    <row r="86" spans="22:360" x14ac:dyDescent="0.15">
      <c r="V86" s="4" t="e">
        <f>IF(W86="", "", 事前ヒアリングシート!#REF!)</f>
        <v>#REF!</v>
      </c>
      <c r="W86" s="3" t="e">
        <f>IF(事前ヒアリングシート!#REF!="","",事前ヒアリングシート!#REF!)</f>
        <v>#REF!</v>
      </c>
      <c r="MU86" s="3"/>
      <c r="MV86" s="3"/>
    </row>
    <row r="87" spans="22:360" x14ac:dyDescent="0.15">
      <c r="V87" s="4" t="e">
        <f>IF(W87="", "", 事前ヒアリングシート!#REF!)</f>
        <v>#REF!</v>
      </c>
      <c r="W87" s="3" t="e">
        <f>IF(事前ヒアリングシート!#REF!="","",事前ヒアリングシート!#REF!)</f>
        <v>#REF!</v>
      </c>
      <c r="MU87" s="3"/>
      <c r="MV87" s="3"/>
    </row>
    <row r="88" spans="22:360" x14ac:dyDescent="0.15">
      <c r="V88" s="4" t="e">
        <f>IF(W88="", "", 事前ヒアリングシート!#REF!)</f>
        <v>#REF!</v>
      </c>
      <c r="W88" s="3" t="e">
        <f>IF(事前ヒアリングシート!#REF!="","",事前ヒアリングシート!#REF!)</f>
        <v>#REF!</v>
      </c>
      <c r="MU88" s="3"/>
      <c r="MV88" s="3"/>
    </row>
    <row r="89" spans="22:360" x14ac:dyDescent="0.15">
      <c r="V89" s="4" t="e">
        <f>IF(W89="", "", 事前ヒアリングシート!#REF!)</f>
        <v>#REF!</v>
      </c>
      <c r="W89" s="3" t="e">
        <f>IF(事前ヒアリングシート!#REF!="","",事前ヒアリングシート!#REF!)</f>
        <v>#REF!</v>
      </c>
      <c r="MU89" s="3"/>
      <c r="MV89" s="3"/>
    </row>
    <row r="90" spans="22:360" x14ac:dyDescent="0.15">
      <c r="V90" s="4" t="e">
        <f>IF(W90="", "", 事前ヒアリングシート!#REF!)</f>
        <v>#REF!</v>
      </c>
      <c r="W90" s="3" t="e">
        <f>IF(事前ヒアリングシート!#REF!="","",事前ヒアリングシート!#REF!)</f>
        <v>#REF!</v>
      </c>
      <c r="MU90" s="3"/>
      <c r="MV90" s="3"/>
    </row>
    <row r="91" spans="22:360" x14ac:dyDescent="0.15">
      <c r="V91" s="4" t="e">
        <f>IF(W91="", "", 事前ヒアリングシート!#REF!)</f>
        <v>#REF!</v>
      </c>
      <c r="W91" s="3" t="e">
        <f>IF(事前ヒアリングシート!#REF!="","",事前ヒアリングシート!#REF!)</f>
        <v>#REF!</v>
      </c>
      <c r="MU91" s="3"/>
      <c r="MV91" s="3"/>
    </row>
    <row r="92" spans="22:360" x14ac:dyDescent="0.15">
      <c r="V92" s="4" t="e">
        <f>IF(W92="", "", 事前ヒアリングシート!#REF!)</f>
        <v>#REF!</v>
      </c>
      <c r="W92" s="3" t="e">
        <f>IF(事前ヒアリングシート!#REF!="","",事前ヒアリングシート!#REF!)</f>
        <v>#REF!</v>
      </c>
      <c r="MU92" s="3"/>
      <c r="MV92" s="3"/>
    </row>
    <row r="93" spans="22:360" x14ac:dyDescent="0.15">
      <c r="V93" s="4" t="e">
        <f>IF(W93="", "", 事前ヒアリングシート!#REF!)</f>
        <v>#REF!</v>
      </c>
      <c r="W93" s="3" t="e">
        <f>IF(事前ヒアリングシート!#REF!="","",事前ヒアリングシート!#REF!)</f>
        <v>#REF!</v>
      </c>
      <c r="MU93" s="3"/>
      <c r="MV93" s="3"/>
    </row>
    <row r="94" spans="22:360" x14ac:dyDescent="0.15">
      <c r="V94" s="4" t="e">
        <f>IF(W94="", "", 事前ヒアリングシート!#REF!)</f>
        <v>#REF!</v>
      </c>
      <c r="W94" s="3" t="e">
        <f>IF(事前ヒアリングシート!#REF!="","",事前ヒアリングシート!#REF!)</f>
        <v>#REF!</v>
      </c>
      <c r="MU94" s="3"/>
      <c r="MV94" s="3"/>
    </row>
    <row r="95" spans="22:360" x14ac:dyDescent="0.15">
      <c r="V95" s="4" t="e">
        <f>IF(W95="", "", 事前ヒアリングシート!#REF!)</f>
        <v>#REF!</v>
      </c>
      <c r="W95" s="3" t="e">
        <f>IF(事前ヒアリングシート!#REF!="","",事前ヒアリングシート!#REF!)</f>
        <v>#REF!</v>
      </c>
      <c r="MU95" s="3"/>
      <c r="MV95" s="3"/>
    </row>
    <row r="96" spans="22:360" x14ac:dyDescent="0.15">
      <c r="V96" s="4" t="e">
        <f>IF(W96="", "", 事前ヒアリングシート!#REF!)</f>
        <v>#REF!</v>
      </c>
      <c r="W96" s="3" t="e">
        <f>IF(事前ヒアリングシート!#REF!="","",事前ヒアリングシート!#REF!)</f>
        <v>#REF!</v>
      </c>
      <c r="MU96" s="3"/>
      <c r="MV96" s="3"/>
    </row>
    <row r="97" spans="22:360" x14ac:dyDescent="0.15">
      <c r="V97" s="4" t="e">
        <f>IF(W97="", "", 事前ヒアリングシート!#REF!)</f>
        <v>#REF!</v>
      </c>
      <c r="W97" s="3" t="e">
        <f>IF(事前ヒアリングシート!#REF!="","",事前ヒアリングシート!#REF!)</f>
        <v>#REF!</v>
      </c>
      <c r="MU97" s="3"/>
      <c r="MV97" s="3"/>
    </row>
    <row r="98" spans="22:360" x14ac:dyDescent="0.15">
      <c r="V98" s="4" t="e">
        <f>IF(W98="", "", 事前ヒアリングシート!#REF!)</f>
        <v>#REF!</v>
      </c>
      <c r="W98" s="3" t="e">
        <f>IF(事前ヒアリングシート!#REF!="","",事前ヒアリングシート!#REF!)</f>
        <v>#REF!</v>
      </c>
      <c r="MU98" s="3"/>
      <c r="MV98" s="3"/>
    </row>
    <row r="99" spans="22:360" x14ac:dyDescent="0.15">
      <c r="V99" s="4" t="e">
        <f>IF(W99="", "", 事前ヒアリングシート!#REF!)</f>
        <v>#REF!</v>
      </c>
      <c r="W99" s="3" t="e">
        <f>IF(事前ヒアリングシート!#REF!="","",事前ヒアリングシート!#REF!)</f>
        <v>#REF!</v>
      </c>
      <c r="MU99" s="3"/>
      <c r="MV99" s="3"/>
    </row>
    <row r="100" spans="22:360" x14ac:dyDescent="0.15">
      <c r="V100" s="4" t="e">
        <f>IF(W100="", "", 事前ヒアリングシート!#REF!)</f>
        <v>#REF!</v>
      </c>
      <c r="W100" s="3" t="e">
        <f>IF(事前ヒアリングシート!#REF!="","",事前ヒアリングシート!#REF!)</f>
        <v>#REF!</v>
      </c>
      <c r="MU100" s="3"/>
      <c r="MV100" s="3"/>
    </row>
    <row r="101" spans="22:360" x14ac:dyDescent="0.15">
      <c r="V101" s="4" t="e">
        <f>IF(W101="", "", 事前ヒアリングシート!#REF!)</f>
        <v>#REF!</v>
      </c>
      <c r="W101" s="3" t="e">
        <f>IF(事前ヒアリングシート!#REF!="","",事前ヒアリングシート!#REF!)</f>
        <v>#REF!</v>
      </c>
      <c r="MU101" s="3"/>
      <c r="MV101" s="3"/>
    </row>
    <row r="102" spans="22:360" x14ac:dyDescent="0.15">
      <c r="V102" s="4" t="e">
        <f>IF(W102="", "", 事前ヒアリングシート!#REF!)</f>
        <v>#REF!</v>
      </c>
      <c r="W102" s="3" t="e">
        <f>IF(事前ヒアリングシート!#REF!="","",事前ヒアリングシート!#REF!)</f>
        <v>#REF!</v>
      </c>
      <c r="MU102" s="3"/>
      <c r="MV102" s="3"/>
    </row>
    <row r="103" spans="22:360" x14ac:dyDescent="0.15">
      <c r="V103" s="4" t="e">
        <f>IF(W103="", "", 事前ヒアリングシート!#REF!)</f>
        <v>#REF!</v>
      </c>
      <c r="W103" s="3" t="e">
        <f>IF(事前ヒアリングシート!#REF!="","",事前ヒアリングシート!#REF!)</f>
        <v>#REF!</v>
      </c>
      <c r="MU103" s="3"/>
      <c r="MV103" s="3"/>
    </row>
    <row r="104" spans="22:360" x14ac:dyDescent="0.15">
      <c r="V104" s="4" t="e">
        <f>IF(W104="", "", 事前ヒアリングシート!#REF!)</f>
        <v>#REF!</v>
      </c>
      <c r="W104" s="3" t="e">
        <f>IF(事前ヒアリングシート!#REF!="","",事前ヒアリングシート!#REF!)</f>
        <v>#REF!</v>
      </c>
      <c r="MU104" s="3"/>
      <c r="MV104" s="3"/>
    </row>
    <row r="105" spans="22:360" x14ac:dyDescent="0.15">
      <c r="V105" s="4" t="e">
        <f>IF(W105="", "", 事前ヒアリングシート!#REF!)</f>
        <v>#REF!</v>
      </c>
      <c r="W105" s="3" t="e">
        <f>IF(事前ヒアリングシート!#REF!="","",事前ヒアリングシート!#REF!)</f>
        <v>#REF!</v>
      </c>
      <c r="MU105" s="3"/>
      <c r="MV105" s="3"/>
    </row>
    <row r="106" spans="22:360" x14ac:dyDescent="0.15">
      <c r="V106" s="4" t="e">
        <f>IF(W106="", "", 事前ヒアリングシート!#REF!)</f>
        <v>#REF!</v>
      </c>
      <c r="W106" s="3" t="e">
        <f>IF(事前ヒアリングシート!#REF!="","",事前ヒアリングシート!#REF!)</f>
        <v>#REF!</v>
      </c>
      <c r="MU106" s="3"/>
      <c r="MV106" s="3"/>
    </row>
    <row r="107" spans="22:360" x14ac:dyDescent="0.15">
      <c r="V107" s="4" t="e">
        <f>IF(W107="", "", 事前ヒアリングシート!#REF!)</f>
        <v>#REF!</v>
      </c>
      <c r="W107" s="3" t="e">
        <f>IF(事前ヒアリングシート!#REF!="","",事前ヒアリングシート!#REF!)</f>
        <v>#REF!</v>
      </c>
      <c r="MU107" s="3"/>
      <c r="MV107" s="3"/>
    </row>
    <row r="108" spans="22:360" x14ac:dyDescent="0.15">
      <c r="V108" s="4" t="e">
        <f>IF(W108="", "", 事前ヒアリングシート!#REF!)</f>
        <v>#REF!</v>
      </c>
      <c r="W108" s="3" t="e">
        <f>IF(事前ヒアリングシート!#REF!="","",事前ヒアリングシート!#REF!)</f>
        <v>#REF!</v>
      </c>
      <c r="MU108" s="3"/>
      <c r="MV108" s="3"/>
    </row>
    <row r="109" spans="22:360" x14ac:dyDescent="0.15">
      <c r="V109" s="4" t="e">
        <f>IF(W109="", "", 事前ヒアリングシート!#REF!)</f>
        <v>#REF!</v>
      </c>
      <c r="W109" s="3" t="e">
        <f>IF(事前ヒアリングシート!#REF!="","",事前ヒアリングシート!#REF!)</f>
        <v>#REF!</v>
      </c>
      <c r="MU109" s="3"/>
      <c r="MV109" s="3"/>
    </row>
    <row r="110" spans="22:360" x14ac:dyDescent="0.15">
      <c r="V110" s="4" t="e">
        <f>IF(W110="", "", 事前ヒアリングシート!#REF!)</f>
        <v>#REF!</v>
      </c>
      <c r="W110" s="3" t="e">
        <f>IF(事前ヒアリングシート!#REF!="","",事前ヒアリングシート!#REF!)</f>
        <v>#REF!</v>
      </c>
      <c r="MU110" s="3"/>
      <c r="MV110" s="3"/>
    </row>
    <row r="111" spans="22:360" x14ac:dyDescent="0.15">
      <c r="V111" s="4" t="e">
        <f>IF(W111="", "", 事前ヒアリングシート!#REF!)</f>
        <v>#REF!</v>
      </c>
      <c r="W111" s="3" t="e">
        <f>IF(事前ヒアリングシート!#REF!="","",事前ヒアリングシート!#REF!)</f>
        <v>#REF!</v>
      </c>
      <c r="MU111" s="3"/>
      <c r="MV111" s="3"/>
    </row>
    <row r="112" spans="22:360" x14ac:dyDescent="0.15">
      <c r="V112" s="4" t="e">
        <f>IF(W112="", "", 事前ヒアリングシート!#REF!)</f>
        <v>#REF!</v>
      </c>
      <c r="W112" s="3" t="e">
        <f>IF(事前ヒアリングシート!#REF!="","",事前ヒアリングシート!#REF!)</f>
        <v>#REF!</v>
      </c>
      <c r="MU112" s="3"/>
      <c r="MV112" s="3"/>
    </row>
    <row r="113" spans="22:360" x14ac:dyDescent="0.15">
      <c r="V113" s="4" t="e">
        <f>IF(W113="", "", 事前ヒアリングシート!#REF!)</f>
        <v>#REF!</v>
      </c>
      <c r="W113" s="3" t="e">
        <f>IF(事前ヒアリングシート!#REF!="","",事前ヒアリングシート!#REF!)</f>
        <v>#REF!</v>
      </c>
      <c r="MU113" s="3"/>
      <c r="MV113" s="3"/>
    </row>
    <row r="114" spans="22:360" x14ac:dyDescent="0.15">
      <c r="V114" s="4" t="e">
        <f>IF(W114="", "", 事前ヒアリングシート!#REF!)</f>
        <v>#REF!</v>
      </c>
      <c r="W114" s="3" t="e">
        <f>IF(事前ヒアリングシート!#REF!="","",事前ヒアリングシート!#REF!)</f>
        <v>#REF!</v>
      </c>
      <c r="MU114" s="3"/>
      <c r="MV114" s="3"/>
    </row>
    <row r="115" spans="22:360" x14ac:dyDescent="0.15">
      <c r="V115" s="4" t="e">
        <f>IF(W115="", "", 事前ヒアリングシート!#REF!)</f>
        <v>#REF!</v>
      </c>
      <c r="W115" s="3" t="e">
        <f>IF(事前ヒアリングシート!#REF!="","",事前ヒアリングシート!#REF!)</f>
        <v>#REF!</v>
      </c>
      <c r="MU115" s="3"/>
      <c r="MV115" s="3"/>
    </row>
    <row r="116" spans="22:360" x14ac:dyDescent="0.15">
      <c r="V116" s="4" t="e">
        <f>IF(W116="", "", 事前ヒアリングシート!#REF!)</f>
        <v>#REF!</v>
      </c>
      <c r="W116" s="3" t="e">
        <f>IF(事前ヒアリングシート!#REF!="","",事前ヒアリングシート!#REF!)</f>
        <v>#REF!</v>
      </c>
      <c r="MU116" s="3"/>
      <c r="MV116" s="3"/>
    </row>
    <row r="117" spans="22:360" x14ac:dyDescent="0.15">
      <c r="V117" s="4" t="e">
        <f>IF(W117="", "", 事前ヒアリングシート!#REF!)</f>
        <v>#REF!</v>
      </c>
      <c r="W117" s="3" t="e">
        <f>IF(事前ヒアリングシート!#REF!="","",事前ヒアリングシート!#REF!)</f>
        <v>#REF!</v>
      </c>
      <c r="MU117" s="3"/>
      <c r="MV117" s="3"/>
    </row>
    <row r="118" spans="22:360" x14ac:dyDescent="0.15">
      <c r="V118" s="4" t="e">
        <f>IF(W118="", "", 事前ヒアリングシート!#REF!)</f>
        <v>#REF!</v>
      </c>
      <c r="W118" s="3" t="e">
        <f>IF(事前ヒアリングシート!#REF!="","",事前ヒアリングシート!#REF!)</f>
        <v>#REF!</v>
      </c>
      <c r="MU118" s="3"/>
      <c r="MV118" s="3"/>
    </row>
    <row r="119" spans="22:360" x14ac:dyDescent="0.15">
      <c r="V119" s="4" t="e">
        <f>IF(W119="", "", 事前ヒアリングシート!#REF!)</f>
        <v>#REF!</v>
      </c>
      <c r="W119" s="3" t="e">
        <f>IF(事前ヒアリングシート!#REF!="","",事前ヒアリングシート!#REF!)</f>
        <v>#REF!</v>
      </c>
      <c r="MU119" s="3"/>
      <c r="MV119" s="3"/>
    </row>
    <row r="120" spans="22:360" x14ac:dyDescent="0.15">
      <c r="V120" s="4" t="e">
        <f>IF(W120="", "", 事前ヒアリングシート!#REF!)</f>
        <v>#REF!</v>
      </c>
      <c r="W120" s="3" t="e">
        <f>IF(事前ヒアリングシート!#REF!="","",事前ヒアリングシート!#REF!)</f>
        <v>#REF!</v>
      </c>
      <c r="MU120" s="3"/>
      <c r="MV120" s="3"/>
    </row>
    <row r="121" spans="22:360" x14ac:dyDescent="0.15">
      <c r="V121" s="4" t="e">
        <f>IF(W121="", "", 事前ヒアリングシート!#REF!)</f>
        <v>#REF!</v>
      </c>
      <c r="W121" s="3" t="e">
        <f>IF(事前ヒアリングシート!#REF!="","",事前ヒアリングシート!#REF!)</f>
        <v>#REF!</v>
      </c>
      <c r="MU121" s="3"/>
      <c r="MV121" s="3"/>
    </row>
    <row r="122" spans="22:360" x14ac:dyDescent="0.15">
      <c r="V122" s="4" t="e">
        <f>IF(W122="", "", 事前ヒアリングシート!#REF!)</f>
        <v>#REF!</v>
      </c>
      <c r="W122" s="3" t="e">
        <f>IF(事前ヒアリングシート!#REF!="","",事前ヒアリングシート!#REF!)</f>
        <v>#REF!</v>
      </c>
      <c r="MU122" s="3"/>
      <c r="MV122" s="3"/>
    </row>
    <row r="123" spans="22:360" x14ac:dyDescent="0.15">
      <c r="V123" s="4" t="e">
        <f>IF(W123="", "", 事前ヒアリングシート!#REF!)</f>
        <v>#REF!</v>
      </c>
      <c r="W123" s="3" t="e">
        <f>IF(事前ヒアリングシート!#REF!="","",事前ヒアリングシート!#REF!)</f>
        <v>#REF!</v>
      </c>
      <c r="MU123" s="3"/>
      <c r="MV123" s="3"/>
    </row>
    <row r="124" spans="22:360" x14ac:dyDescent="0.15">
      <c r="V124" s="4" t="e">
        <f>IF(W124="", "", 事前ヒアリングシート!#REF!)</f>
        <v>#REF!</v>
      </c>
      <c r="W124" s="3" t="e">
        <f>IF(事前ヒアリングシート!#REF!="","",事前ヒアリングシート!#REF!)</f>
        <v>#REF!</v>
      </c>
      <c r="MU124" s="3"/>
      <c r="MV124" s="3"/>
    </row>
    <row r="125" spans="22:360" x14ac:dyDescent="0.15">
      <c r="V125" s="4" t="e">
        <f>IF(W125="", "", 事前ヒアリングシート!#REF!)</f>
        <v>#REF!</v>
      </c>
      <c r="W125" s="3" t="e">
        <f>IF(事前ヒアリングシート!#REF!="","",事前ヒアリングシート!#REF!)</f>
        <v>#REF!</v>
      </c>
      <c r="MU125" s="3"/>
      <c r="MV125" s="3"/>
    </row>
    <row r="126" spans="22:360" x14ac:dyDescent="0.15">
      <c r="V126" s="4" t="e">
        <f>IF(W126="", "", 事前ヒアリングシート!#REF!)</f>
        <v>#REF!</v>
      </c>
      <c r="W126" s="3" t="e">
        <f>IF(事前ヒアリングシート!#REF!="","",事前ヒアリングシート!#REF!)</f>
        <v>#REF!</v>
      </c>
      <c r="MU126" s="3"/>
      <c r="MV126" s="3"/>
    </row>
    <row r="127" spans="22:360" x14ac:dyDescent="0.15">
      <c r="V127" s="4" t="e">
        <f>IF(W127="", "", 事前ヒアリングシート!#REF!)</f>
        <v>#REF!</v>
      </c>
      <c r="W127" s="3" t="e">
        <f>IF(事前ヒアリングシート!#REF!="","",事前ヒアリングシート!#REF!)</f>
        <v>#REF!</v>
      </c>
      <c r="MU127" s="3"/>
      <c r="MV127" s="3"/>
    </row>
    <row r="128" spans="22:360" x14ac:dyDescent="0.15">
      <c r="V128" s="4" t="e">
        <f>IF(W128="", "", 事前ヒアリングシート!#REF!)</f>
        <v>#REF!</v>
      </c>
      <c r="W128" s="3" t="e">
        <f>IF(事前ヒアリングシート!#REF!="","",事前ヒアリングシート!#REF!)</f>
        <v>#REF!</v>
      </c>
      <c r="MU128" s="3"/>
      <c r="MV128" s="3"/>
    </row>
    <row r="129" spans="22:360" x14ac:dyDescent="0.15">
      <c r="V129" s="4" t="e">
        <f>IF(W129="", "", 事前ヒアリングシート!#REF!)</f>
        <v>#REF!</v>
      </c>
      <c r="W129" s="3" t="e">
        <f>IF(事前ヒアリングシート!#REF!="","",事前ヒアリングシート!#REF!)</f>
        <v>#REF!</v>
      </c>
      <c r="MU129" s="3"/>
      <c r="MV129" s="3"/>
    </row>
    <row r="130" spans="22:360" x14ac:dyDescent="0.15">
      <c r="V130" s="4" t="e">
        <f>IF(W130="", "", 事前ヒアリングシート!#REF!)</f>
        <v>#REF!</v>
      </c>
      <c r="W130" s="3" t="e">
        <f>IF(事前ヒアリングシート!#REF!="","",事前ヒアリングシート!#REF!)</f>
        <v>#REF!</v>
      </c>
      <c r="MU130" s="3"/>
      <c r="MV130" s="3"/>
    </row>
    <row r="131" spans="22:360" x14ac:dyDescent="0.15">
      <c r="V131" s="4" t="e">
        <f>IF(W131="", "", 事前ヒアリングシート!#REF!)</f>
        <v>#REF!</v>
      </c>
      <c r="W131" s="3" t="e">
        <f>IF(事前ヒアリングシート!#REF!="","",事前ヒアリングシート!#REF!)</f>
        <v>#REF!</v>
      </c>
      <c r="MU131" s="3"/>
      <c r="MV131" s="3"/>
    </row>
    <row r="132" spans="22:360" x14ac:dyDescent="0.15">
      <c r="V132" s="4" t="e">
        <f>IF(W132="", "", 事前ヒアリングシート!#REF!)</f>
        <v>#REF!</v>
      </c>
      <c r="W132" s="3" t="e">
        <f>IF(事前ヒアリングシート!#REF!="","",事前ヒアリングシート!#REF!)</f>
        <v>#REF!</v>
      </c>
      <c r="MU132" s="3"/>
      <c r="MV132" s="3"/>
    </row>
    <row r="133" spans="22:360" x14ac:dyDescent="0.15">
      <c r="V133" s="4" t="e">
        <f>IF(W133="", "", 事前ヒアリングシート!#REF!)</f>
        <v>#REF!</v>
      </c>
      <c r="W133" s="3" t="e">
        <f>IF(事前ヒアリングシート!#REF!="","",事前ヒアリングシート!#REF!)</f>
        <v>#REF!</v>
      </c>
      <c r="MU133" s="3"/>
      <c r="MV133" s="3"/>
    </row>
    <row r="134" spans="22:360" x14ac:dyDescent="0.15">
      <c r="V134" s="4" t="e">
        <f>IF(W134="", "", 事前ヒアリングシート!#REF!)</f>
        <v>#REF!</v>
      </c>
      <c r="W134" s="3" t="e">
        <f>IF(事前ヒアリングシート!#REF!="","",事前ヒアリングシート!#REF!)</f>
        <v>#REF!</v>
      </c>
      <c r="MU134" s="3"/>
      <c r="MV134" s="3"/>
    </row>
    <row r="135" spans="22:360" x14ac:dyDescent="0.15">
      <c r="V135" s="4" t="e">
        <f>IF(W135="", "", 事前ヒアリングシート!#REF!)</f>
        <v>#REF!</v>
      </c>
      <c r="W135" s="3" t="e">
        <f>IF(事前ヒアリングシート!#REF!="","",事前ヒアリングシート!#REF!)</f>
        <v>#REF!</v>
      </c>
      <c r="MU135" s="3"/>
      <c r="MV135" s="3"/>
    </row>
    <row r="136" spans="22:360" x14ac:dyDescent="0.15">
      <c r="V136" s="4" t="e">
        <f>IF(W136="", "", 事前ヒアリングシート!#REF!)</f>
        <v>#REF!</v>
      </c>
      <c r="W136" s="3" t="e">
        <f>IF(事前ヒアリングシート!#REF!="","",事前ヒアリングシート!#REF!)</f>
        <v>#REF!</v>
      </c>
      <c r="MU136" s="3"/>
      <c r="MV136" s="3"/>
    </row>
    <row r="137" spans="22:360" x14ac:dyDescent="0.15">
      <c r="V137" s="4" t="e">
        <f>IF(W137="", "", 事前ヒアリングシート!#REF!)</f>
        <v>#REF!</v>
      </c>
      <c r="W137" s="3" t="e">
        <f>IF(事前ヒアリングシート!#REF!="","",事前ヒアリングシート!#REF!)</f>
        <v>#REF!</v>
      </c>
      <c r="MU137" s="3"/>
      <c r="MV137" s="3"/>
    </row>
    <row r="138" spans="22:360" x14ac:dyDescent="0.15">
      <c r="V138" s="4" t="e">
        <f>IF(W138="", "", 事前ヒアリングシート!#REF!)</f>
        <v>#REF!</v>
      </c>
      <c r="W138" s="3" t="e">
        <f>IF(事前ヒアリングシート!#REF!="","",事前ヒアリングシート!#REF!)</f>
        <v>#REF!</v>
      </c>
      <c r="MU138" s="3"/>
      <c r="MV138" s="3"/>
    </row>
    <row r="139" spans="22:360" x14ac:dyDescent="0.15">
      <c r="V139" s="4" t="e">
        <f>IF(W139="", "", 事前ヒアリングシート!#REF!)</f>
        <v>#REF!</v>
      </c>
      <c r="W139" s="3" t="e">
        <f>IF(事前ヒアリングシート!#REF!="","",事前ヒアリングシート!#REF!)</f>
        <v>#REF!</v>
      </c>
      <c r="MU139" s="3"/>
      <c r="MV139" s="3"/>
    </row>
    <row r="140" spans="22:360" x14ac:dyDescent="0.15">
      <c r="V140" s="4" t="e">
        <f>IF(W140="", "", 事前ヒアリングシート!#REF!)</f>
        <v>#REF!</v>
      </c>
      <c r="W140" s="3" t="e">
        <f>IF(事前ヒアリングシート!#REF!="","",事前ヒアリングシート!#REF!)</f>
        <v>#REF!</v>
      </c>
      <c r="MU140" s="3"/>
      <c r="MV140" s="3"/>
    </row>
    <row r="141" spans="22:360" x14ac:dyDescent="0.15">
      <c r="V141" s="4" t="e">
        <f>IF(W141="", "", 事前ヒアリングシート!#REF!)</f>
        <v>#REF!</v>
      </c>
      <c r="W141" s="3" t="e">
        <f>IF(事前ヒアリングシート!#REF!="","",事前ヒアリングシート!#REF!)</f>
        <v>#REF!</v>
      </c>
      <c r="MU141" s="3"/>
      <c r="MV141" s="3"/>
    </row>
    <row r="142" spans="22:360" x14ac:dyDescent="0.15">
      <c r="V142" s="4" t="e">
        <f>IF(W142="", "", 事前ヒアリングシート!#REF!)</f>
        <v>#REF!</v>
      </c>
      <c r="W142" s="3" t="e">
        <f>IF(事前ヒアリングシート!#REF!="","",事前ヒアリングシート!#REF!)</f>
        <v>#REF!</v>
      </c>
      <c r="MU142" s="3"/>
      <c r="MV142" s="3"/>
    </row>
    <row r="143" spans="22:360" x14ac:dyDescent="0.15">
      <c r="V143" s="4" t="e">
        <f>IF(W143="", "", 事前ヒアリングシート!#REF!)</f>
        <v>#REF!</v>
      </c>
      <c r="W143" s="3" t="e">
        <f>IF(事前ヒアリングシート!#REF!="","",事前ヒアリングシート!#REF!)</f>
        <v>#REF!</v>
      </c>
      <c r="MU143" s="3"/>
      <c r="MV143" s="3"/>
    </row>
    <row r="144" spans="22:360" x14ac:dyDescent="0.15">
      <c r="V144" s="4" t="e">
        <f>IF(W144="", "", 事前ヒアリングシート!#REF!)</f>
        <v>#REF!</v>
      </c>
      <c r="W144" s="3" t="e">
        <f>IF(事前ヒアリングシート!#REF!="","",事前ヒアリングシート!#REF!)</f>
        <v>#REF!</v>
      </c>
      <c r="MU144" s="3"/>
      <c r="MV144" s="3"/>
    </row>
    <row r="145" spans="22:360" x14ac:dyDescent="0.15">
      <c r="V145" s="4" t="e">
        <f>IF(W145="", "", 事前ヒアリングシート!#REF!)</f>
        <v>#REF!</v>
      </c>
      <c r="W145" s="3" t="e">
        <f>IF(事前ヒアリングシート!#REF!="","",事前ヒアリングシート!#REF!)</f>
        <v>#REF!</v>
      </c>
      <c r="MU145" s="3"/>
      <c r="MV145" s="3"/>
    </row>
    <row r="146" spans="22:360" x14ac:dyDescent="0.15">
      <c r="V146" s="4" t="e">
        <f>IF(W146="", "", 事前ヒアリングシート!#REF!)</f>
        <v>#REF!</v>
      </c>
      <c r="W146" s="3" t="e">
        <f>IF(事前ヒアリングシート!#REF!="","",事前ヒアリングシート!#REF!)</f>
        <v>#REF!</v>
      </c>
      <c r="MU146" s="3"/>
      <c r="MV146" s="3"/>
    </row>
    <row r="147" spans="22:360" x14ac:dyDescent="0.15">
      <c r="V147" s="4" t="e">
        <f>IF(W147="", "", 事前ヒアリングシート!#REF!)</f>
        <v>#REF!</v>
      </c>
      <c r="W147" s="3" t="e">
        <f>IF(事前ヒアリングシート!#REF!="","",事前ヒアリングシート!#REF!)</f>
        <v>#REF!</v>
      </c>
      <c r="MU147" s="3"/>
      <c r="MV147" s="3"/>
    </row>
    <row r="148" spans="22:360" x14ac:dyDescent="0.15">
      <c r="V148" s="4" t="e">
        <f>IF(W148="", "", 事前ヒアリングシート!#REF!)</f>
        <v>#REF!</v>
      </c>
      <c r="W148" s="3" t="e">
        <f>IF(事前ヒアリングシート!#REF!="","",事前ヒアリングシート!#REF!)</f>
        <v>#REF!</v>
      </c>
      <c r="MU148" s="3"/>
      <c r="MV148" s="3"/>
    </row>
    <row r="149" spans="22:360" x14ac:dyDescent="0.15">
      <c r="V149" s="4" t="e">
        <f>IF(W149="", "", 事前ヒアリングシート!#REF!)</f>
        <v>#REF!</v>
      </c>
      <c r="W149" s="3" t="e">
        <f>IF(事前ヒアリングシート!#REF!="","",事前ヒアリングシート!#REF!)</f>
        <v>#REF!</v>
      </c>
      <c r="MU149" s="3"/>
      <c r="MV149" s="3"/>
    </row>
    <row r="150" spans="22:360" x14ac:dyDescent="0.15">
      <c r="V150" s="4" t="e">
        <f>IF(W150="", "", 事前ヒアリングシート!#REF!)</f>
        <v>#REF!</v>
      </c>
      <c r="W150" s="3" t="e">
        <f>IF(事前ヒアリングシート!#REF!="","",事前ヒアリングシート!#REF!)</f>
        <v>#REF!</v>
      </c>
      <c r="MU150" s="3"/>
      <c r="MV150" s="3"/>
    </row>
    <row r="151" spans="22:360" x14ac:dyDescent="0.15">
      <c r="V151" s="4" t="e">
        <f>IF(W151="", "", 事前ヒアリングシート!#REF!)</f>
        <v>#REF!</v>
      </c>
      <c r="W151" s="3" t="e">
        <f>IF(事前ヒアリングシート!#REF!="","",事前ヒアリングシート!#REF!)</f>
        <v>#REF!</v>
      </c>
      <c r="MU151" s="3"/>
      <c r="MV151" s="3"/>
    </row>
    <row r="152" spans="22:360" x14ac:dyDescent="0.15">
      <c r="V152" s="4" t="e">
        <f>IF(W152="", "", 事前ヒアリングシート!#REF!)</f>
        <v>#REF!</v>
      </c>
      <c r="W152" s="3" t="e">
        <f>IF(事前ヒアリングシート!#REF!="","",事前ヒアリングシート!#REF!)</f>
        <v>#REF!</v>
      </c>
      <c r="MU152" s="3"/>
      <c r="MV152" s="3"/>
    </row>
    <row r="153" spans="22:360" x14ac:dyDescent="0.15">
      <c r="V153" s="4" t="e">
        <f>IF(W153="", "", 事前ヒアリングシート!#REF!)</f>
        <v>#REF!</v>
      </c>
      <c r="W153" s="3" t="e">
        <f>IF(事前ヒアリングシート!#REF!="","",事前ヒアリングシート!#REF!)</f>
        <v>#REF!</v>
      </c>
      <c r="MU153" s="3"/>
      <c r="MV153" s="3"/>
    </row>
    <row r="154" spans="22:360" x14ac:dyDescent="0.15">
      <c r="V154" s="4" t="e">
        <f>IF(W154="", "", 事前ヒアリングシート!#REF!)</f>
        <v>#REF!</v>
      </c>
      <c r="W154" s="3" t="e">
        <f>IF(事前ヒアリングシート!#REF!="","",事前ヒアリングシート!#REF!)</f>
        <v>#REF!</v>
      </c>
      <c r="MU154" s="3"/>
      <c r="MV154" s="3"/>
    </row>
    <row r="155" spans="22:360" x14ac:dyDescent="0.15">
      <c r="V155" s="4" t="e">
        <f>IF(W155="", "", 事前ヒアリングシート!#REF!)</f>
        <v>#REF!</v>
      </c>
      <c r="W155" s="3" t="e">
        <f>IF(事前ヒアリングシート!#REF!="","",事前ヒアリングシート!#REF!)</f>
        <v>#REF!</v>
      </c>
      <c r="MU155" s="3"/>
      <c r="MV155" s="3"/>
    </row>
    <row r="156" spans="22:360" x14ac:dyDescent="0.15">
      <c r="V156" s="4" t="e">
        <f>IF(W156="", "", 事前ヒアリングシート!#REF!)</f>
        <v>#REF!</v>
      </c>
      <c r="W156" s="3" t="e">
        <f>IF(事前ヒアリングシート!#REF!="","",事前ヒアリングシート!#REF!)</f>
        <v>#REF!</v>
      </c>
      <c r="MU156" s="3"/>
      <c r="MV156" s="3"/>
    </row>
    <row r="157" spans="22:360" x14ac:dyDescent="0.15">
      <c r="V157" s="4" t="e">
        <f>IF(W157="", "", 事前ヒアリングシート!#REF!)</f>
        <v>#REF!</v>
      </c>
      <c r="W157" s="3" t="e">
        <f>IF(事前ヒアリングシート!#REF!="","",事前ヒアリングシート!#REF!)</f>
        <v>#REF!</v>
      </c>
      <c r="MU157" s="3"/>
      <c r="MV157" s="3"/>
    </row>
    <row r="158" spans="22:360" x14ac:dyDescent="0.15">
      <c r="V158" s="4" t="e">
        <f>IF(W158="", "", 事前ヒアリングシート!#REF!)</f>
        <v>#REF!</v>
      </c>
      <c r="W158" s="3" t="e">
        <f>IF(事前ヒアリングシート!#REF!="","",事前ヒアリングシート!#REF!)</f>
        <v>#REF!</v>
      </c>
      <c r="MU158" s="3"/>
      <c r="MV158" s="3"/>
    </row>
    <row r="159" spans="22:360" x14ac:dyDescent="0.15">
      <c r="V159" s="4" t="e">
        <f>IF(W159="", "", 事前ヒアリングシート!#REF!)</f>
        <v>#REF!</v>
      </c>
      <c r="W159" s="3" t="e">
        <f>IF(事前ヒアリングシート!#REF!="","",事前ヒアリングシート!#REF!)</f>
        <v>#REF!</v>
      </c>
      <c r="MU159" s="3"/>
      <c r="MV159" s="3"/>
    </row>
    <row r="160" spans="22:360" x14ac:dyDescent="0.15">
      <c r="V160" s="4" t="e">
        <f>IF(W160="", "", 事前ヒアリングシート!#REF!)</f>
        <v>#REF!</v>
      </c>
      <c r="W160" s="3" t="e">
        <f>IF(事前ヒアリングシート!#REF!="","",事前ヒアリングシート!#REF!)</f>
        <v>#REF!</v>
      </c>
      <c r="MU160" s="3"/>
      <c r="MV160" s="3"/>
    </row>
    <row r="161" spans="22:360" x14ac:dyDescent="0.15">
      <c r="V161" s="4" t="e">
        <f>IF(W161="", "", 事前ヒアリングシート!#REF!)</f>
        <v>#REF!</v>
      </c>
      <c r="W161" s="3" t="e">
        <f>IF(事前ヒアリングシート!#REF!="","",事前ヒアリングシート!#REF!)</f>
        <v>#REF!</v>
      </c>
      <c r="MU161" s="3"/>
      <c r="MV161" s="3"/>
    </row>
    <row r="162" spans="22:360" x14ac:dyDescent="0.15">
      <c r="V162" s="4" t="e">
        <f>IF(W162="", "", 事前ヒアリングシート!#REF!)</f>
        <v>#REF!</v>
      </c>
      <c r="W162" s="3" t="e">
        <f>IF(事前ヒアリングシート!#REF!="","",事前ヒアリングシート!#REF!)</f>
        <v>#REF!</v>
      </c>
      <c r="MU162" s="3"/>
      <c r="MV162" s="3"/>
    </row>
    <row r="163" spans="22:360" x14ac:dyDescent="0.15">
      <c r="V163" s="4" t="e">
        <f>IF(W163="", "", 事前ヒアリングシート!#REF!)</f>
        <v>#REF!</v>
      </c>
      <c r="W163" s="3" t="e">
        <f>IF(事前ヒアリングシート!#REF!="","",事前ヒアリングシート!#REF!)</f>
        <v>#REF!</v>
      </c>
      <c r="MU163" s="3"/>
      <c r="MV163" s="3"/>
    </row>
    <row r="164" spans="22:360" x14ac:dyDescent="0.15">
      <c r="V164" s="4" t="e">
        <f>IF(W164="", "", 事前ヒアリングシート!#REF!)</f>
        <v>#REF!</v>
      </c>
      <c r="W164" s="3" t="e">
        <f>IF(事前ヒアリングシート!#REF!="","",事前ヒアリングシート!#REF!)</f>
        <v>#REF!</v>
      </c>
      <c r="MU164" s="3"/>
      <c r="MV164" s="3"/>
    </row>
    <row r="165" spans="22:360" x14ac:dyDescent="0.15">
      <c r="V165" s="4" t="e">
        <f>IF(W165="", "", 事前ヒアリングシート!#REF!)</f>
        <v>#REF!</v>
      </c>
      <c r="W165" s="3" t="e">
        <f>IF(事前ヒアリングシート!#REF!="","",事前ヒアリングシート!#REF!)</f>
        <v>#REF!</v>
      </c>
      <c r="MU165" s="3"/>
      <c r="MV165" s="3"/>
    </row>
    <row r="166" spans="22:360" x14ac:dyDescent="0.15">
      <c r="V166" s="4" t="e">
        <f>IF(W166="", "", 事前ヒアリングシート!#REF!)</f>
        <v>#REF!</v>
      </c>
      <c r="W166" s="3" t="e">
        <f>IF(事前ヒアリングシート!#REF!="","",事前ヒアリングシート!#REF!)</f>
        <v>#REF!</v>
      </c>
      <c r="MU166" s="3"/>
      <c r="MV166" s="3"/>
    </row>
    <row r="167" spans="22:360" x14ac:dyDescent="0.15">
      <c r="V167" s="4" t="e">
        <f>IF(W167="", "", 事前ヒアリングシート!#REF!)</f>
        <v>#REF!</v>
      </c>
      <c r="W167" s="3" t="e">
        <f>IF(事前ヒアリングシート!#REF!="","",事前ヒアリングシート!#REF!)</f>
        <v>#REF!</v>
      </c>
      <c r="MU167" s="3"/>
      <c r="MV167" s="3"/>
    </row>
    <row r="168" spans="22:360" x14ac:dyDescent="0.15">
      <c r="V168" s="4" t="e">
        <f>IF(W168="", "", 事前ヒアリングシート!#REF!)</f>
        <v>#REF!</v>
      </c>
      <c r="W168" s="3" t="e">
        <f>IF(事前ヒアリングシート!#REF!="","",事前ヒアリングシート!#REF!)</f>
        <v>#REF!</v>
      </c>
      <c r="MU168" s="3"/>
      <c r="MV168" s="3"/>
    </row>
    <row r="169" spans="22:360" x14ac:dyDescent="0.15">
      <c r="V169" s="4" t="e">
        <f>IF(W169="", "", 事前ヒアリングシート!#REF!)</f>
        <v>#REF!</v>
      </c>
      <c r="W169" s="3" t="e">
        <f>IF(事前ヒアリングシート!#REF!="","",事前ヒアリングシート!#REF!)</f>
        <v>#REF!</v>
      </c>
      <c r="MU169" s="3"/>
      <c r="MV169" s="3"/>
    </row>
    <row r="170" spans="22:360" x14ac:dyDescent="0.15">
      <c r="V170" s="4" t="e">
        <f>IF(W170="", "", 事前ヒアリングシート!#REF!)</f>
        <v>#REF!</v>
      </c>
      <c r="W170" s="3" t="e">
        <f>IF(事前ヒアリングシート!#REF!="","",事前ヒアリングシート!#REF!)</f>
        <v>#REF!</v>
      </c>
      <c r="MU170" s="3"/>
      <c r="MV170" s="3"/>
    </row>
    <row r="171" spans="22:360" x14ac:dyDescent="0.15">
      <c r="V171" s="4" t="e">
        <f>IF(W171="", "", 事前ヒアリングシート!#REF!)</f>
        <v>#REF!</v>
      </c>
      <c r="W171" s="3" t="e">
        <f>IF(事前ヒアリングシート!#REF!="","",事前ヒアリングシート!#REF!)</f>
        <v>#REF!</v>
      </c>
      <c r="MU171" s="3"/>
      <c r="MV171" s="3"/>
    </row>
    <row r="172" spans="22:360" x14ac:dyDescent="0.15">
      <c r="V172" s="4" t="e">
        <f>IF(W172="", "", 事前ヒアリングシート!#REF!)</f>
        <v>#REF!</v>
      </c>
      <c r="W172" s="3" t="e">
        <f>IF(事前ヒアリングシート!#REF!="","",事前ヒアリングシート!#REF!)</f>
        <v>#REF!</v>
      </c>
      <c r="MU172" s="3"/>
      <c r="MV172" s="3"/>
    </row>
    <row r="173" spans="22:360" x14ac:dyDescent="0.15">
      <c r="V173" s="4" t="e">
        <f>IF(W173="", "", 事前ヒアリングシート!#REF!)</f>
        <v>#REF!</v>
      </c>
      <c r="W173" s="3" t="e">
        <f>IF(事前ヒアリングシート!#REF!="","",事前ヒアリングシート!#REF!)</f>
        <v>#REF!</v>
      </c>
      <c r="MU173" s="3"/>
      <c r="MV173" s="3"/>
    </row>
    <row r="174" spans="22:360" x14ac:dyDescent="0.15">
      <c r="V174" s="4" t="e">
        <f>IF(W174="", "", 事前ヒアリングシート!#REF!)</f>
        <v>#REF!</v>
      </c>
      <c r="W174" s="3" t="e">
        <f>IF(事前ヒアリングシート!#REF!="","",事前ヒアリングシート!#REF!)</f>
        <v>#REF!</v>
      </c>
      <c r="MU174" s="3"/>
      <c r="MV174" s="3"/>
    </row>
    <row r="175" spans="22:360" x14ac:dyDescent="0.15">
      <c r="V175" s="4" t="e">
        <f>IF(W175="", "", 事前ヒアリングシート!#REF!)</f>
        <v>#REF!</v>
      </c>
      <c r="W175" s="3" t="e">
        <f>IF(事前ヒアリングシート!#REF!="","",事前ヒアリングシート!#REF!)</f>
        <v>#REF!</v>
      </c>
      <c r="MU175" s="3"/>
      <c r="MV175" s="3"/>
    </row>
    <row r="176" spans="22:360" x14ac:dyDescent="0.15">
      <c r="V176" s="4" t="e">
        <f>IF(W176="", "", 事前ヒアリングシート!#REF!)</f>
        <v>#REF!</v>
      </c>
      <c r="W176" s="3" t="e">
        <f>IF(事前ヒアリングシート!#REF!="","",事前ヒアリングシート!#REF!)</f>
        <v>#REF!</v>
      </c>
      <c r="MU176" s="3"/>
      <c r="MV176" s="3"/>
    </row>
    <row r="177" spans="22:360" x14ac:dyDescent="0.15">
      <c r="V177" s="4" t="e">
        <f>IF(W177="", "", 事前ヒアリングシート!#REF!)</f>
        <v>#REF!</v>
      </c>
      <c r="W177" s="3" t="e">
        <f>IF(事前ヒアリングシート!#REF!="","",事前ヒアリングシート!#REF!)</f>
        <v>#REF!</v>
      </c>
      <c r="MU177" s="3"/>
      <c r="MV177" s="3"/>
    </row>
    <row r="178" spans="22:360" x14ac:dyDescent="0.15">
      <c r="V178" s="4" t="e">
        <f>IF(W178="", "", 事前ヒアリングシート!#REF!)</f>
        <v>#REF!</v>
      </c>
      <c r="W178" s="3" t="e">
        <f>IF(事前ヒアリングシート!#REF!="","",事前ヒアリングシート!#REF!)</f>
        <v>#REF!</v>
      </c>
      <c r="MU178" s="3"/>
      <c r="MV178" s="3"/>
    </row>
    <row r="179" spans="22:360" x14ac:dyDescent="0.15">
      <c r="V179" s="4" t="e">
        <f>IF(W179="", "", 事前ヒアリングシート!#REF!)</f>
        <v>#REF!</v>
      </c>
      <c r="W179" s="3" t="e">
        <f>IF(事前ヒアリングシート!#REF!="","",事前ヒアリングシート!#REF!)</f>
        <v>#REF!</v>
      </c>
      <c r="MU179" s="3"/>
      <c r="MV179" s="3"/>
    </row>
    <row r="180" spans="22:360" x14ac:dyDescent="0.15">
      <c r="V180" s="4" t="e">
        <f>IF(W180="", "", 事前ヒアリングシート!#REF!)</f>
        <v>#REF!</v>
      </c>
      <c r="W180" s="3" t="e">
        <f>IF(事前ヒアリングシート!#REF!="","",事前ヒアリングシート!#REF!)</f>
        <v>#REF!</v>
      </c>
      <c r="MU180" s="3"/>
      <c r="MV180" s="3"/>
    </row>
    <row r="181" spans="22:360" x14ac:dyDescent="0.15">
      <c r="V181" s="4" t="e">
        <f>IF(W181="", "", 事前ヒアリングシート!#REF!)</f>
        <v>#REF!</v>
      </c>
      <c r="W181" s="3" t="e">
        <f>IF(事前ヒアリングシート!#REF!="","",事前ヒアリングシート!#REF!)</f>
        <v>#REF!</v>
      </c>
      <c r="MU181" s="3"/>
      <c r="MV181" s="3"/>
    </row>
    <row r="182" spans="22:360" x14ac:dyDescent="0.15">
      <c r="V182" s="4" t="e">
        <f>IF(W182="", "", 事前ヒアリングシート!#REF!)</f>
        <v>#REF!</v>
      </c>
      <c r="W182" s="3" t="e">
        <f>IF(事前ヒアリングシート!#REF!="","",事前ヒアリングシート!#REF!)</f>
        <v>#REF!</v>
      </c>
      <c r="MU182" s="3"/>
      <c r="MV182" s="3"/>
    </row>
    <row r="183" spans="22:360" x14ac:dyDescent="0.15">
      <c r="V183" s="4" t="e">
        <f>IF(W183="", "", 事前ヒアリングシート!#REF!)</f>
        <v>#REF!</v>
      </c>
      <c r="W183" s="3" t="e">
        <f>IF(事前ヒアリングシート!#REF!="","",事前ヒアリングシート!#REF!)</f>
        <v>#REF!</v>
      </c>
      <c r="MU183" s="3"/>
      <c r="MV183" s="3"/>
    </row>
    <row r="184" spans="22:360" x14ac:dyDescent="0.15">
      <c r="V184" s="4" t="e">
        <f>IF(W184="", "", 事前ヒアリングシート!#REF!)</f>
        <v>#REF!</v>
      </c>
      <c r="W184" s="3" t="e">
        <f>IF(事前ヒアリングシート!#REF!="","",事前ヒアリングシート!#REF!)</f>
        <v>#REF!</v>
      </c>
      <c r="MU184" s="3"/>
      <c r="MV184" s="3"/>
    </row>
    <row r="185" spans="22:360" x14ac:dyDescent="0.15">
      <c r="V185" s="4" t="e">
        <f>IF(W185="", "", 事前ヒアリングシート!#REF!)</f>
        <v>#REF!</v>
      </c>
      <c r="W185" s="3" t="e">
        <f>IF(事前ヒアリングシート!#REF!="","",事前ヒアリングシート!#REF!)</f>
        <v>#REF!</v>
      </c>
      <c r="MU185" s="3"/>
      <c r="MV185" s="3"/>
    </row>
    <row r="186" spans="22:360" x14ac:dyDescent="0.15">
      <c r="V186" s="4" t="e">
        <f>IF(W186="", "", 事前ヒアリングシート!#REF!)</f>
        <v>#REF!</v>
      </c>
      <c r="W186" s="3" t="e">
        <f>IF(事前ヒアリングシート!#REF!="","",事前ヒアリングシート!#REF!)</f>
        <v>#REF!</v>
      </c>
      <c r="MU186" s="3"/>
      <c r="MV186" s="3"/>
    </row>
    <row r="187" spans="22:360" x14ac:dyDescent="0.15">
      <c r="V187" s="4" t="e">
        <f>IF(W187="", "", 事前ヒアリングシート!#REF!)</f>
        <v>#REF!</v>
      </c>
      <c r="W187" s="3" t="e">
        <f>IF(事前ヒアリングシート!#REF!="","",事前ヒアリングシート!#REF!)</f>
        <v>#REF!</v>
      </c>
      <c r="MU187" s="3"/>
      <c r="MV187" s="3"/>
    </row>
    <row r="188" spans="22:360" x14ac:dyDescent="0.15">
      <c r="V188" s="4" t="e">
        <f>IF(W188="", "", 事前ヒアリングシート!#REF!)</f>
        <v>#REF!</v>
      </c>
      <c r="W188" s="3" t="e">
        <f>IF(事前ヒアリングシート!#REF!="","",事前ヒアリングシート!#REF!)</f>
        <v>#REF!</v>
      </c>
      <c r="MU188" s="3"/>
      <c r="MV188" s="3"/>
    </row>
    <row r="189" spans="22:360" x14ac:dyDescent="0.15">
      <c r="V189" s="4" t="e">
        <f>IF(W189="", "", 事前ヒアリングシート!#REF!)</f>
        <v>#REF!</v>
      </c>
      <c r="W189" s="3" t="e">
        <f>IF(事前ヒアリングシート!#REF!="","",事前ヒアリングシート!#REF!)</f>
        <v>#REF!</v>
      </c>
      <c r="MU189" s="3"/>
      <c r="MV189" s="3"/>
    </row>
    <row r="190" spans="22:360" x14ac:dyDescent="0.15">
      <c r="V190" s="4" t="e">
        <f>IF(W190="", "", 事前ヒアリングシート!#REF!)</f>
        <v>#REF!</v>
      </c>
      <c r="W190" s="3" t="e">
        <f>IF(事前ヒアリングシート!#REF!="","",事前ヒアリングシート!#REF!)</f>
        <v>#REF!</v>
      </c>
      <c r="MU190" s="3"/>
      <c r="MV190" s="3"/>
    </row>
    <row r="191" spans="22:360" x14ac:dyDescent="0.15">
      <c r="V191" s="4" t="e">
        <f>IF(W191="", "", 事前ヒアリングシート!#REF!)</f>
        <v>#REF!</v>
      </c>
      <c r="W191" s="3" t="e">
        <f>IF(事前ヒアリングシート!#REF!="","",事前ヒアリングシート!#REF!)</f>
        <v>#REF!</v>
      </c>
      <c r="MU191" s="3"/>
      <c r="MV191" s="3"/>
    </row>
    <row r="192" spans="22:360" x14ac:dyDescent="0.15">
      <c r="V192" s="4" t="e">
        <f>IF(W192="", "", 事前ヒアリングシート!#REF!)</f>
        <v>#REF!</v>
      </c>
      <c r="W192" s="3" t="e">
        <f>IF(事前ヒアリングシート!#REF!="","",事前ヒアリングシート!#REF!)</f>
        <v>#REF!</v>
      </c>
      <c r="MU192" s="3"/>
      <c r="MV192" s="3"/>
    </row>
    <row r="193" spans="22:360" x14ac:dyDescent="0.15">
      <c r="V193" s="4" t="e">
        <f>IF(W193="", "", 事前ヒアリングシート!#REF!)</f>
        <v>#REF!</v>
      </c>
      <c r="W193" s="3" t="e">
        <f>IF(事前ヒアリングシート!#REF!="","",事前ヒアリングシート!#REF!)</f>
        <v>#REF!</v>
      </c>
      <c r="MU193" s="3"/>
      <c r="MV193" s="3"/>
    </row>
    <row r="194" spans="22:360" x14ac:dyDescent="0.15">
      <c r="V194" s="4" t="e">
        <f>IF(W194="", "", 事前ヒアリングシート!#REF!)</f>
        <v>#REF!</v>
      </c>
      <c r="W194" s="3" t="e">
        <f>IF(事前ヒアリングシート!#REF!="","",事前ヒアリングシート!#REF!)</f>
        <v>#REF!</v>
      </c>
      <c r="MU194" s="3"/>
      <c r="MV194" s="3"/>
    </row>
    <row r="195" spans="22:360" x14ac:dyDescent="0.15">
      <c r="V195" s="4" t="e">
        <f>IF(W195="", "", 事前ヒアリングシート!#REF!)</f>
        <v>#REF!</v>
      </c>
      <c r="W195" s="3" t="e">
        <f>IF(事前ヒアリングシート!#REF!="","",事前ヒアリングシート!#REF!)</f>
        <v>#REF!</v>
      </c>
      <c r="MU195" s="3"/>
      <c r="MV195" s="3"/>
    </row>
    <row r="196" spans="22:360" x14ac:dyDescent="0.15">
      <c r="V196" s="4" t="e">
        <f>IF(W196="", "", 事前ヒアリングシート!#REF!)</f>
        <v>#REF!</v>
      </c>
      <c r="W196" s="3" t="e">
        <f>IF(事前ヒアリングシート!#REF!="","",事前ヒアリングシート!#REF!)</f>
        <v>#REF!</v>
      </c>
      <c r="MU196" s="3"/>
      <c r="MV196" s="3"/>
    </row>
    <row r="197" spans="22:360" x14ac:dyDescent="0.15">
      <c r="V197" s="4" t="e">
        <f>IF(W197="", "", 事前ヒアリングシート!#REF!)</f>
        <v>#REF!</v>
      </c>
      <c r="W197" s="3" t="e">
        <f>IF(事前ヒアリングシート!#REF!="","",事前ヒアリングシート!#REF!)</f>
        <v>#REF!</v>
      </c>
      <c r="MU197" s="3"/>
      <c r="MV197" s="3"/>
    </row>
    <row r="198" spans="22:360" x14ac:dyDescent="0.15">
      <c r="V198" s="4" t="e">
        <f>IF(W198="", "", 事前ヒアリングシート!#REF!)</f>
        <v>#REF!</v>
      </c>
      <c r="W198" s="3" t="e">
        <f>IF(事前ヒアリングシート!#REF!="","",事前ヒアリングシート!#REF!)</f>
        <v>#REF!</v>
      </c>
      <c r="MU198" s="3"/>
      <c r="MV198" s="3"/>
    </row>
    <row r="199" spans="22:360" x14ac:dyDescent="0.15">
      <c r="V199" s="4" t="e">
        <f>IF(W199="", "", 事前ヒアリングシート!#REF!)</f>
        <v>#REF!</v>
      </c>
      <c r="W199" s="3" t="e">
        <f>IF(事前ヒアリングシート!#REF!="","",事前ヒアリングシート!#REF!)</f>
        <v>#REF!</v>
      </c>
      <c r="MU199" s="3"/>
      <c r="MV199" s="3"/>
    </row>
    <row r="200" spans="22:360" x14ac:dyDescent="0.15">
      <c r="V200" s="4" t="e">
        <f>IF(W200="", "", 事前ヒアリングシート!#REF!)</f>
        <v>#REF!</v>
      </c>
      <c r="W200" s="3" t="e">
        <f>IF(事前ヒアリングシート!#REF!="","",事前ヒアリングシート!#REF!)</f>
        <v>#REF!</v>
      </c>
      <c r="MU200" s="3"/>
      <c r="MV200" s="3"/>
    </row>
    <row r="201" spans="22:360" x14ac:dyDescent="0.15">
      <c r="V201" s="4" t="e">
        <f>IF(W201="", "", 事前ヒアリングシート!#REF!)</f>
        <v>#REF!</v>
      </c>
      <c r="W201" s="3" t="e">
        <f>IF(事前ヒアリングシート!#REF!="","",事前ヒアリングシート!#REF!)</f>
        <v>#REF!</v>
      </c>
      <c r="MU201" s="3"/>
      <c r="MV201" s="3"/>
    </row>
    <row r="202" spans="22:360" x14ac:dyDescent="0.15">
      <c r="V202" s="4" t="e">
        <f>IF(W202="", "", 事前ヒアリングシート!#REF!)</f>
        <v>#REF!</v>
      </c>
      <c r="W202" s="3" t="e">
        <f>IF(事前ヒアリングシート!#REF!="","",事前ヒアリングシート!#REF!)</f>
        <v>#REF!</v>
      </c>
      <c r="MU202" s="3"/>
      <c r="MV202" s="3"/>
    </row>
    <row r="203" spans="22:360" x14ac:dyDescent="0.15">
      <c r="V203" s="4" t="e">
        <f>IF(W203="", "", 事前ヒアリングシート!#REF!)</f>
        <v>#REF!</v>
      </c>
      <c r="W203" s="3" t="e">
        <f>IF(事前ヒアリングシート!#REF!="","",事前ヒアリングシート!#REF!)</f>
        <v>#REF!</v>
      </c>
      <c r="MU203" s="3"/>
      <c r="MV203" s="3"/>
    </row>
    <row r="204" spans="22:360" x14ac:dyDescent="0.15">
      <c r="V204" s="4" t="e">
        <f>IF(W204="", "", 事前ヒアリングシート!#REF!)</f>
        <v>#REF!</v>
      </c>
      <c r="W204" s="3" t="e">
        <f>IF(事前ヒアリングシート!#REF!="","",事前ヒアリングシート!#REF!)</f>
        <v>#REF!</v>
      </c>
      <c r="MU204" s="3"/>
      <c r="MV204" s="3"/>
    </row>
    <row r="205" spans="22:360" x14ac:dyDescent="0.15">
      <c r="V205" s="4" t="e">
        <f>IF(W205="", "", 事前ヒアリングシート!#REF!)</f>
        <v>#REF!</v>
      </c>
      <c r="W205" s="3" t="e">
        <f>IF(事前ヒアリングシート!#REF!="","",事前ヒアリングシート!#REF!)</f>
        <v>#REF!</v>
      </c>
      <c r="MU205" s="3"/>
      <c r="MV205" s="3"/>
    </row>
    <row r="206" spans="22:360" x14ac:dyDescent="0.15">
      <c r="V206" s="4" t="e">
        <f>IF(W206="", "", 事前ヒアリングシート!#REF!)</f>
        <v>#REF!</v>
      </c>
      <c r="W206" s="3" t="e">
        <f>IF(事前ヒアリングシート!#REF!="","",事前ヒアリングシート!#REF!)</f>
        <v>#REF!</v>
      </c>
      <c r="MU206" s="3"/>
      <c r="MV206" s="3"/>
    </row>
    <row r="207" spans="22:360" x14ac:dyDescent="0.15">
      <c r="V207" s="4" t="e">
        <f>IF(W207="", "", 事前ヒアリングシート!#REF!)</f>
        <v>#REF!</v>
      </c>
      <c r="W207" s="3" t="e">
        <f>IF(事前ヒアリングシート!#REF!="","",事前ヒアリングシート!#REF!)</f>
        <v>#REF!</v>
      </c>
      <c r="MU207" s="3"/>
      <c r="MV207" s="3"/>
    </row>
    <row r="208" spans="22:360" x14ac:dyDescent="0.15">
      <c r="V208" s="4" t="e">
        <f>IF(W208="", "", 事前ヒアリングシート!#REF!)</f>
        <v>#REF!</v>
      </c>
      <c r="W208" s="3" t="e">
        <f>IF(事前ヒアリングシート!#REF!="","",事前ヒアリングシート!#REF!)</f>
        <v>#REF!</v>
      </c>
      <c r="MU208" s="3"/>
      <c r="MV208" s="3"/>
    </row>
    <row r="209" spans="22:360" x14ac:dyDescent="0.15">
      <c r="V209" s="4" t="e">
        <f>IF(W209="", "", 事前ヒアリングシート!#REF!)</f>
        <v>#REF!</v>
      </c>
      <c r="W209" s="3" t="e">
        <f>IF(事前ヒアリングシート!#REF!="","",事前ヒアリングシート!#REF!)</f>
        <v>#REF!</v>
      </c>
      <c r="MU209" s="3"/>
      <c r="MV209" s="3"/>
    </row>
    <row r="210" spans="22:360" x14ac:dyDescent="0.15">
      <c r="V210" s="4" t="e">
        <f>IF(W210="", "", 事前ヒアリングシート!#REF!)</f>
        <v>#REF!</v>
      </c>
      <c r="W210" s="3" t="e">
        <f>IF(事前ヒアリングシート!#REF!="","",事前ヒアリングシート!#REF!)</f>
        <v>#REF!</v>
      </c>
      <c r="MU210" s="3"/>
      <c r="MV210" s="3"/>
    </row>
    <row r="211" spans="22:360" x14ac:dyDescent="0.15">
      <c r="V211" s="4" t="e">
        <f>IF(W211="", "", 事前ヒアリングシート!#REF!)</f>
        <v>#REF!</v>
      </c>
      <c r="W211" s="3" t="e">
        <f>IF(事前ヒアリングシート!#REF!="","",事前ヒアリングシート!#REF!)</f>
        <v>#REF!</v>
      </c>
      <c r="MU211" s="3"/>
      <c r="MV211" s="3"/>
    </row>
    <row r="212" spans="22:360" x14ac:dyDescent="0.15">
      <c r="V212" s="4" t="e">
        <f>IF(W212="", "", 事前ヒアリングシート!#REF!)</f>
        <v>#REF!</v>
      </c>
      <c r="W212" s="3" t="e">
        <f>IF(事前ヒアリングシート!#REF!="","",事前ヒアリングシート!#REF!)</f>
        <v>#REF!</v>
      </c>
      <c r="MU212" s="3"/>
      <c r="MV212" s="3"/>
    </row>
    <row r="213" spans="22:360" x14ac:dyDescent="0.15">
      <c r="V213" s="4" t="e">
        <f>IF(W213="", "", 事前ヒアリングシート!#REF!)</f>
        <v>#REF!</v>
      </c>
      <c r="W213" s="3" t="e">
        <f>IF(事前ヒアリングシート!#REF!="","",事前ヒアリングシート!#REF!)</f>
        <v>#REF!</v>
      </c>
      <c r="MU213" s="3"/>
      <c r="MV213" s="3"/>
    </row>
    <row r="214" spans="22:360" x14ac:dyDescent="0.15">
      <c r="V214" s="4" t="e">
        <f>IF(W214="", "", 事前ヒアリングシート!#REF!)</f>
        <v>#REF!</v>
      </c>
      <c r="W214" s="3" t="e">
        <f>IF(事前ヒアリングシート!#REF!="","",事前ヒアリングシート!#REF!)</f>
        <v>#REF!</v>
      </c>
      <c r="MU214" s="3"/>
      <c r="MV214" s="3"/>
    </row>
    <row r="215" spans="22:360" x14ac:dyDescent="0.15">
      <c r="V215" s="4" t="e">
        <f>IF(W215="", "", 事前ヒアリングシート!#REF!)</f>
        <v>#REF!</v>
      </c>
      <c r="W215" s="3" t="e">
        <f>IF(事前ヒアリングシート!#REF!="","",事前ヒアリングシート!#REF!)</f>
        <v>#REF!</v>
      </c>
      <c r="MU215" s="3"/>
      <c r="MV215" s="3"/>
    </row>
    <row r="216" spans="22:360" x14ac:dyDescent="0.15">
      <c r="V216" s="4" t="e">
        <f>IF(W216="", "", 事前ヒアリングシート!#REF!)</f>
        <v>#REF!</v>
      </c>
      <c r="W216" s="3" t="e">
        <f>IF(事前ヒアリングシート!#REF!="","",事前ヒアリングシート!#REF!)</f>
        <v>#REF!</v>
      </c>
      <c r="MU216" s="3"/>
      <c r="MV216" s="3"/>
    </row>
    <row r="217" spans="22:360" x14ac:dyDescent="0.15">
      <c r="V217" s="4" t="e">
        <f>IF(W217="", "", 事前ヒアリングシート!#REF!)</f>
        <v>#REF!</v>
      </c>
      <c r="W217" s="3" t="e">
        <f>IF(事前ヒアリングシート!#REF!="","",事前ヒアリングシート!#REF!)</f>
        <v>#REF!</v>
      </c>
      <c r="MU217" s="3"/>
      <c r="MV217" s="3"/>
    </row>
    <row r="218" spans="22:360" x14ac:dyDescent="0.15">
      <c r="V218" s="4" t="e">
        <f>IF(W218="", "", 事前ヒアリングシート!#REF!)</f>
        <v>#REF!</v>
      </c>
      <c r="W218" s="3" t="e">
        <f>IF(事前ヒアリングシート!#REF!="","",事前ヒアリングシート!#REF!)</f>
        <v>#REF!</v>
      </c>
      <c r="MU218" s="3"/>
      <c r="MV218" s="3"/>
    </row>
    <row r="219" spans="22:360" x14ac:dyDescent="0.15">
      <c r="V219" s="4" t="e">
        <f>IF(W219="", "", 事前ヒアリングシート!#REF!)</f>
        <v>#REF!</v>
      </c>
      <c r="W219" s="3" t="e">
        <f>IF(事前ヒアリングシート!#REF!="","",事前ヒアリングシート!#REF!)</f>
        <v>#REF!</v>
      </c>
      <c r="MU219" s="3"/>
      <c r="MV219" s="3"/>
    </row>
    <row r="220" spans="22:360" x14ac:dyDescent="0.15">
      <c r="V220" s="4" t="e">
        <f>IF(W220="", "", 事前ヒアリングシート!#REF!)</f>
        <v>#REF!</v>
      </c>
      <c r="W220" s="3" t="e">
        <f>IF(事前ヒアリングシート!#REF!="","",事前ヒアリングシート!#REF!)</f>
        <v>#REF!</v>
      </c>
      <c r="MU220" s="3"/>
      <c r="MV220" s="3"/>
    </row>
    <row r="221" spans="22:360" x14ac:dyDescent="0.15">
      <c r="V221" s="4" t="e">
        <f>IF(W221="", "", 事前ヒアリングシート!#REF!)</f>
        <v>#REF!</v>
      </c>
      <c r="W221" s="3" t="e">
        <f>IF(事前ヒアリングシート!#REF!="","",事前ヒアリングシート!#REF!)</f>
        <v>#REF!</v>
      </c>
      <c r="MU221" s="3"/>
      <c r="MV221" s="3"/>
    </row>
    <row r="222" spans="22:360" x14ac:dyDescent="0.15">
      <c r="V222" s="4" t="e">
        <f>IF(W222="", "", 事前ヒアリングシート!#REF!)</f>
        <v>#REF!</v>
      </c>
      <c r="W222" s="3" t="e">
        <f>IF(事前ヒアリングシート!#REF!="","",事前ヒアリングシート!#REF!)</f>
        <v>#REF!</v>
      </c>
      <c r="MU222" s="3"/>
      <c r="MV222" s="3"/>
    </row>
    <row r="223" spans="22:360" x14ac:dyDescent="0.15">
      <c r="V223" s="4" t="e">
        <f>IF(W223="", "", 事前ヒアリングシート!#REF!)</f>
        <v>#REF!</v>
      </c>
      <c r="W223" s="3" t="e">
        <f>IF(事前ヒアリングシート!#REF!="","",事前ヒアリングシート!#REF!)</f>
        <v>#REF!</v>
      </c>
      <c r="MU223" s="3"/>
      <c r="MV223" s="3"/>
    </row>
    <row r="224" spans="22:360" x14ac:dyDescent="0.15">
      <c r="V224" s="4" t="e">
        <f>IF(W224="", "", 事前ヒアリングシート!#REF!)</f>
        <v>#REF!</v>
      </c>
      <c r="W224" s="3" t="e">
        <f>IF(事前ヒアリングシート!#REF!="","",事前ヒアリングシート!#REF!)</f>
        <v>#REF!</v>
      </c>
      <c r="MU224" s="3"/>
      <c r="MV224" s="3"/>
    </row>
    <row r="225" spans="22:360" x14ac:dyDescent="0.15">
      <c r="V225" s="4" t="e">
        <f>IF(W225="", "", 事前ヒアリングシート!#REF!)</f>
        <v>#REF!</v>
      </c>
      <c r="W225" s="3" t="e">
        <f>IF(事前ヒアリングシート!#REF!="","",事前ヒアリングシート!#REF!)</f>
        <v>#REF!</v>
      </c>
      <c r="MU225" s="3"/>
      <c r="MV225" s="3"/>
    </row>
    <row r="226" spans="22:360" x14ac:dyDescent="0.15">
      <c r="V226" s="4" t="e">
        <f>IF(W226="", "", 事前ヒアリングシート!#REF!)</f>
        <v>#REF!</v>
      </c>
      <c r="W226" s="3" t="e">
        <f>IF(事前ヒアリングシート!#REF!="","",事前ヒアリングシート!#REF!)</f>
        <v>#REF!</v>
      </c>
      <c r="MU226" s="3"/>
      <c r="MV226" s="3"/>
    </row>
    <row r="227" spans="22:360" x14ac:dyDescent="0.15">
      <c r="V227" s="4" t="e">
        <f>IF(W227="", "", 事前ヒアリングシート!#REF!)</f>
        <v>#REF!</v>
      </c>
      <c r="W227" s="3" t="e">
        <f>IF(事前ヒアリングシート!#REF!="","",事前ヒアリングシート!#REF!)</f>
        <v>#REF!</v>
      </c>
      <c r="MU227" s="3"/>
      <c r="MV227" s="3"/>
    </row>
    <row r="228" spans="22:360" x14ac:dyDescent="0.15">
      <c r="V228" s="4" t="e">
        <f>IF(W228="", "", 事前ヒアリングシート!#REF!)</f>
        <v>#REF!</v>
      </c>
      <c r="W228" s="3" t="e">
        <f>IF(事前ヒアリングシート!#REF!="","",事前ヒアリングシート!#REF!)</f>
        <v>#REF!</v>
      </c>
      <c r="MU228" s="3"/>
      <c r="MV228" s="3"/>
    </row>
    <row r="229" spans="22:360" x14ac:dyDescent="0.15">
      <c r="V229" s="4" t="e">
        <f>IF(W229="", "", 事前ヒアリングシート!#REF!)</f>
        <v>#REF!</v>
      </c>
      <c r="W229" s="3" t="e">
        <f>IF(事前ヒアリングシート!#REF!="","",事前ヒアリングシート!#REF!)</f>
        <v>#REF!</v>
      </c>
      <c r="MU229" s="3"/>
      <c r="MV229" s="3"/>
    </row>
    <row r="230" spans="22:360" x14ac:dyDescent="0.15">
      <c r="V230" s="4" t="e">
        <f>IF(W230="", "", 事前ヒアリングシート!#REF!)</f>
        <v>#REF!</v>
      </c>
      <c r="W230" s="3" t="e">
        <f>IF(事前ヒアリングシート!#REF!="","",事前ヒアリングシート!#REF!)</f>
        <v>#REF!</v>
      </c>
      <c r="MU230" s="3"/>
      <c r="MV230" s="3"/>
    </row>
    <row r="231" spans="22:360" x14ac:dyDescent="0.15">
      <c r="V231" s="4" t="e">
        <f>IF(W231="", "", 事前ヒアリングシート!#REF!)</f>
        <v>#REF!</v>
      </c>
      <c r="W231" s="3" t="e">
        <f>IF(事前ヒアリングシート!#REF!="","",事前ヒアリングシート!#REF!)</f>
        <v>#REF!</v>
      </c>
      <c r="MU231" s="3"/>
      <c r="MV231" s="3"/>
    </row>
    <row r="232" spans="22:360" x14ac:dyDescent="0.15">
      <c r="V232" s="4" t="e">
        <f>IF(W232="", "", 事前ヒアリングシート!#REF!)</f>
        <v>#REF!</v>
      </c>
      <c r="W232" s="3" t="e">
        <f>IF(事前ヒアリングシート!#REF!="","",事前ヒアリングシート!#REF!)</f>
        <v>#REF!</v>
      </c>
      <c r="MU232" s="3"/>
      <c r="MV232" s="3"/>
    </row>
    <row r="233" spans="22:360" x14ac:dyDescent="0.15">
      <c r="V233" s="4" t="e">
        <f>IF(W233="", "", 事前ヒアリングシート!#REF!)</f>
        <v>#REF!</v>
      </c>
      <c r="W233" s="3" t="e">
        <f>IF(事前ヒアリングシート!#REF!="","",事前ヒアリングシート!#REF!)</f>
        <v>#REF!</v>
      </c>
      <c r="MU233" s="3"/>
      <c r="MV233" s="3"/>
    </row>
    <row r="234" spans="22:360" x14ac:dyDescent="0.15">
      <c r="V234" s="4" t="e">
        <f>IF(W234="", "", 事前ヒアリングシート!#REF!)</f>
        <v>#REF!</v>
      </c>
      <c r="W234" s="3" t="e">
        <f>IF(事前ヒアリングシート!#REF!="","",事前ヒアリングシート!#REF!)</f>
        <v>#REF!</v>
      </c>
      <c r="MU234" s="3"/>
      <c r="MV234" s="3"/>
    </row>
    <row r="235" spans="22:360" x14ac:dyDescent="0.15">
      <c r="V235" s="4" t="e">
        <f>IF(W235="", "", 事前ヒアリングシート!#REF!)</f>
        <v>#REF!</v>
      </c>
      <c r="W235" s="3" t="e">
        <f>IF(事前ヒアリングシート!#REF!="","",事前ヒアリングシート!#REF!)</f>
        <v>#REF!</v>
      </c>
      <c r="MU235" s="3"/>
      <c r="MV235" s="3"/>
    </row>
    <row r="236" spans="22:360" x14ac:dyDescent="0.15">
      <c r="V236" s="4" t="e">
        <f>IF(W236="", "", 事前ヒアリングシート!#REF!)</f>
        <v>#REF!</v>
      </c>
      <c r="W236" s="3" t="e">
        <f>IF(事前ヒアリングシート!#REF!="","",事前ヒアリングシート!#REF!)</f>
        <v>#REF!</v>
      </c>
      <c r="MU236" s="3"/>
      <c r="MV236" s="3"/>
    </row>
    <row r="237" spans="22:360" x14ac:dyDescent="0.15">
      <c r="V237" s="4" t="e">
        <f>IF(W237="", "", 事前ヒアリングシート!#REF!)</f>
        <v>#REF!</v>
      </c>
      <c r="W237" s="3" t="e">
        <f>IF(事前ヒアリングシート!#REF!="","",事前ヒアリングシート!#REF!)</f>
        <v>#REF!</v>
      </c>
      <c r="MU237" s="3"/>
      <c r="MV237" s="3"/>
    </row>
    <row r="238" spans="22:360" x14ac:dyDescent="0.15">
      <c r="V238" s="4" t="e">
        <f>IF(W238="", "", 事前ヒアリングシート!#REF!)</f>
        <v>#REF!</v>
      </c>
      <c r="W238" s="3" t="e">
        <f>IF(事前ヒアリングシート!#REF!="","",事前ヒアリングシート!#REF!)</f>
        <v>#REF!</v>
      </c>
      <c r="MU238" s="3"/>
      <c r="MV238" s="3"/>
    </row>
    <row r="239" spans="22:360" x14ac:dyDescent="0.15">
      <c r="V239" s="4" t="e">
        <f>IF(W239="", "", 事前ヒアリングシート!#REF!)</f>
        <v>#REF!</v>
      </c>
      <c r="W239" s="3" t="e">
        <f>IF(事前ヒアリングシート!#REF!="","",事前ヒアリングシート!#REF!)</f>
        <v>#REF!</v>
      </c>
      <c r="MU239" s="3"/>
      <c r="MV239" s="3"/>
    </row>
    <row r="240" spans="22:360" x14ac:dyDescent="0.15">
      <c r="V240" s="4" t="e">
        <f>IF(W240="", "", 事前ヒアリングシート!#REF!)</f>
        <v>#REF!</v>
      </c>
      <c r="W240" s="3" t="e">
        <f>IF(事前ヒアリングシート!#REF!="","",事前ヒアリングシート!#REF!)</f>
        <v>#REF!</v>
      </c>
      <c r="MU240" s="3"/>
      <c r="MV240" s="3"/>
    </row>
    <row r="241" spans="22:360" x14ac:dyDescent="0.15">
      <c r="V241" s="4" t="e">
        <f>IF(W241="", "", 事前ヒアリングシート!#REF!)</f>
        <v>#REF!</v>
      </c>
      <c r="W241" s="3" t="e">
        <f>IF(事前ヒアリングシート!#REF!="","",事前ヒアリングシート!#REF!)</f>
        <v>#REF!</v>
      </c>
      <c r="MU241" s="3"/>
      <c r="MV241" s="3"/>
    </row>
    <row r="242" spans="22:360" x14ac:dyDescent="0.15">
      <c r="V242" s="4" t="e">
        <f>IF(W242="", "", 事前ヒアリングシート!#REF!)</f>
        <v>#REF!</v>
      </c>
      <c r="W242" s="3" t="e">
        <f>IF(事前ヒアリングシート!#REF!="","",事前ヒアリングシート!#REF!)</f>
        <v>#REF!</v>
      </c>
      <c r="MU242" s="3"/>
      <c r="MV242" s="3"/>
    </row>
    <row r="243" spans="22:360" x14ac:dyDescent="0.15">
      <c r="V243" s="4" t="e">
        <f>IF(W243="", "", 事前ヒアリングシート!#REF!)</f>
        <v>#REF!</v>
      </c>
      <c r="W243" s="3" t="e">
        <f>IF(事前ヒアリングシート!#REF!="","",事前ヒアリングシート!#REF!)</f>
        <v>#REF!</v>
      </c>
      <c r="MU243" s="3"/>
      <c r="MV243" s="3"/>
    </row>
    <row r="244" spans="22:360" x14ac:dyDescent="0.15">
      <c r="V244" s="4" t="e">
        <f>IF(W244="", "", 事前ヒアリングシート!#REF!)</f>
        <v>#REF!</v>
      </c>
      <c r="W244" s="3" t="e">
        <f>IF(事前ヒアリングシート!#REF!="","",事前ヒアリングシート!#REF!)</f>
        <v>#REF!</v>
      </c>
      <c r="MU244" s="3"/>
      <c r="MV244" s="3"/>
    </row>
    <row r="245" spans="22:360" x14ac:dyDescent="0.15">
      <c r="V245" s="4" t="e">
        <f>IF(W245="", "", 事前ヒアリングシート!#REF!)</f>
        <v>#REF!</v>
      </c>
      <c r="W245" s="3" t="e">
        <f>IF(事前ヒアリングシート!#REF!="","",事前ヒアリングシート!#REF!)</f>
        <v>#REF!</v>
      </c>
      <c r="MU245" s="3"/>
      <c r="MV245" s="3"/>
    </row>
    <row r="246" spans="22:360" x14ac:dyDescent="0.15">
      <c r="V246" s="4" t="e">
        <f>IF(W246="", "", 事前ヒアリングシート!#REF!)</f>
        <v>#REF!</v>
      </c>
      <c r="W246" s="3" t="e">
        <f>IF(事前ヒアリングシート!#REF!="","",事前ヒアリングシート!#REF!)</f>
        <v>#REF!</v>
      </c>
      <c r="MU246" s="3"/>
      <c r="MV246" s="3"/>
    </row>
    <row r="247" spans="22:360" x14ac:dyDescent="0.15">
      <c r="V247" s="4" t="e">
        <f>IF(W247="", "", 事前ヒアリングシート!#REF!)</f>
        <v>#REF!</v>
      </c>
      <c r="W247" s="3" t="e">
        <f>IF(事前ヒアリングシート!#REF!="","",事前ヒアリングシート!#REF!)</f>
        <v>#REF!</v>
      </c>
      <c r="MU247" s="3"/>
      <c r="MV247" s="3"/>
    </row>
    <row r="248" spans="22:360" x14ac:dyDescent="0.15">
      <c r="V248" s="4" t="e">
        <f>IF(W248="", "", 事前ヒアリングシート!#REF!)</f>
        <v>#REF!</v>
      </c>
      <c r="W248" s="3" t="e">
        <f>IF(事前ヒアリングシート!#REF!="","",事前ヒアリングシート!#REF!)</f>
        <v>#REF!</v>
      </c>
      <c r="MU248" s="3"/>
      <c r="MV248" s="3"/>
    </row>
    <row r="249" spans="22:360" x14ac:dyDescent="0.15">
      <c r="V249" s="4" t="e">
        <f>IF(W249="", "", 事前ヒアリングシート!#REF!)</f>
        <v>#REF!</v>
      </c>
      <c r="W249" s="3" t="e">
        <f>IF(事前ヒアリングシート!#REF!="","",事前ヒアリングシート!#REF!)</f>
        <v>#REF!</v>
      </c>
      <c r="MU249" s="3"/>
      <c r="MV249" s="3"/>
    </row>
    <row r="250" spans="22:360" x14ac:dyDescent="0.15">
      <c r="V250" s="4" t="e">
        <f>IF(W250="", "", 事前ヒアリングシート!#REF!)</f>
        <v>#REF!</v>
      </c>
      <c r="W250" s="3" t="e">
        <f>IF(事前ヒアリングシート!#REF!="","",事前ヒアリングシート!#REF!)</f>
        <v>#REF!</v>
      </c>
      <c r="MU250" s="3"/>
      <c r="MV250" s="3"/>
    </row>
    <row r="251" spans="22:360" x14ac:dyDescent="0.15">
      <c r="V251" s="4" t="e">
        <f>IF(W251="", "", 事前ヒアリングシート!#REF!)</f>
        <v>#REF!</v>
      </c>
      <c r="W251" s="3" t="e">
        <f>IF(事前ヒアリングシート!#REF!="","",事前ヒアリングシート!#REF!)</f>
        <v>#REF!</v>
      </c>
      <c r="MU251" s="3"/>
      <c r="MV251" s="3"/>
    </row>
    <row r="252" spans="22:360" x14ac:dyDescent="0.15">
      <c r="V252" s="4" t="e">
        <f>IF(W252="", "", 事前ヒアリングシート!#REF!)</f>
        <v>#REF!</v>
      </c>
      <c r="W252" s="3" t="e">
        <f>IF(事前ヒアリングシート!#REF!="","",事前ヒアリングシート!#REF!)</f>
        <v>#REF!</v>
      </c>
      <c r="MU252" s="3"/>
      <c r="MV252" s="3"/>
    </row>
    <row r="253" spans="22:360" x14ac:dyDescent="0.15">
      <c r="V253" s="4" t="e">
        <f>IF(W253="", "", 事前ヒアリングシート!#REF!)</f>
        <v>#REF!</v>
      </c>
      <c r="W253" s="3" t="e">
        <f>IF(事前ヒアリングシート!#REF!="","",事前ヒアリングシート!#REF!)</f>
        <v>#REF!</v>
      </c>
      <c r="MU253" s="3"/>
      <c r="MV253" s="3"/>
    </row>
    <row r="254" spans="22:360" x14ac:dyDescent="0.15">
      <c r="V254" s="4" t="e">
        <f>IF(W254="", "", 事前ヒアリングシート!#REF!)</f>
        <v>#REF!</v>
      </c>
      <c r="W254" s="3" t="e">
        <f>IF(事前ヒアリングシート!#REF!="","",事前ヒアリングシート!#REF!)</f>
        <v>#REF!</v>
      </c>
      <c r="MU254" s="3"/>
      <c r="MV254" s="3"/>
    </row>
    <row r="255" spans="22:360" x14ac:dyDescent="0.15">
      <c r="V255" s="4" t="e">
        <f>IF(W255="", "", 事前ヒアリングシート!#REF!)</f>
        <v>#REF!</v>
      </c>
      <c r="W255" s="3" t="e">
        <f>IF(事前ヒアリングシート!#REF!="","",事前ヒアリングシート!#REF!)</f>
        <v>#REF!</v>
      </c>
      <c r="MU255" s="3"/>
      <c r="MV255" s="3"/>
    </row>
    <row r="256" spans="22:360" x14ac:dyDescent="0.15">
      <c r="V256" s="4" t="e">
        <f>IF(W256="", "", 事前ヒアリングシート!#REF!)</f>
        <v>#REF!</v>
      </c>
      <c r="W256" s="3" t="e">
        <f>IF(事前ヒアリングシート!#REF!="","",事前ヒアリングシート!#REF!)</f>
        <v>#REF!</v>
      </c>
      <c r="MU256" s="3"/>
      <c r="MV256" s="3"/>
    </row>
    <row r="257" spans="22:360" x14ac:dyDescent="0.15">
      <c r="V257" s="4" t="e">
        <f>IF(W257="", "", 事前ヒアリングシート!#REF!)</f>
        <v>#REF!</v>
      </c>
      <c r="W257" s="3" t="e">
        <f>IF(事前ヒアリングシート!#REF!="","",事前ヒアリングシート!#REF!)</f>
        <v>#REF!</v>
      </c>
      <c r="MU257" s="3"/>
      <c r="MV257" s="3"/>
    </row>
    <row r="258" spans="22:360" x14ac:dyDescent="0.15">
      <c r="V258" s="4" t="e">
        <f>IF(W258="", "", 事前ヒアリングシート!#REF!)</f>
        <v>#REF!</v>
      </c>
      <c r="W258" s="3" t="e">
        <f>IF(事前ヒアリングシート!#REF!="","",事前ヒアリングシート!#REF!)</f>
        <v>#REF!</v>
      </c>
      <c r="MU258" s="3"/>
      <c r="MV258" s="3"/>
    </row>
    <row r="259" spans="22:360" x14ac:dyDescent="0.15">
      <c r="V259" s="4" t="e">
        <f>IF(W259="", "", 事前ヒアリングシート!#REF!)</f>
        <v>#REF!</v>
      </c>
      <c r="W259" s="3" t="e">
        <f>IF(事前ヒアリングシート!#REF!="","",事前ヒアリングシート!#REF!)</f>
        <v>#REF!</v>
      </c>
      <c r="MU259" s="3"/>
      <c r="MV259" s="3"/>
    </row>
    <row r="260" spans="22:360" x14ac:dyDescent="0.15">
      <c r="V260" s="4" t="e">
        <f>IF(W260="", "", 事前ヒアリングシート!#REF!)</f>
        <v>#REF!</v>
      </c>
      <c r="W260" s="3" t="e">
        <f>IF(事前ヒアリングシート!#REF!="","",事前ヒアリングシート!#REF!)</f>
        <v>#REF!</v>
      </c>
      <c r="MU260" s="3"/>
      <c r="MV260" s="3"/>
    </row>
    <row r="261" spans="22:360" x14ac:dyDescent="0.15">
      <c r="V261" s="4" t="e">
        <f>IF(W261="", "", 事前ヒアリングシート!#REF!)</f>
        <v>#REF!</v>
      </c>
      <c r="W261" s="3" t="e">
        <f>IF(事前ヒアリングシート!#REF!="","",事前ヒアリングシート!#REF!)</f>
        <v>#REF!</v>
      </c>
      <c r="MU261" s="3"/>
      <c r="MV261" s="3"/>
    </row>
    <row r="262" spans="22:360" x14ac:dyDescent="0.15">
      <c r="V262" s="4" t="e">
        <f>IF(W262="", "", 事前ヒアリングシート!#REF!)</f>
        <v>#REF!</v>
      </c>
      <c r="W262" s="3" t="e">
        <f>IF(事前ヒアリングシート!#REF!="","",事前ヒアリングシート!#REF!)</f>
        <v>#REF!</v>
      </c>
      <c r="MU262" s="3"/>
      <c r="MV262" s="3"/>
    </row>
    <row r="263" spans="22:360" x14ac:dyDescent="0.15">
      <c r="V263" s="4" t="e">
        <f>IF(W263="", "", 事前ヒアリングシート!#REF!)</f>
        <v>#REF!</v>
      </c>
      <c r="W263" s="3" t="e">
        <f>IF(事前ヒアリングシート!#REF!="","",事前ヒアリングシート!#REF!)</f>
        <v>#REF!</v>
      </c>
      <c r="MU263" s="3"/>
      <c r="MV263" s="3"/>
    </row>
    <row r="264" spans="22:360" x14ac:dyDescent="0.15">
      <c r="V264" s="4" t="e">
        <f>IF(W264="", "", 事前ヒアリングシート!#REF!)</f>
        <v>#REF!</v>
      </c>
      <c r="W264" s="3" t="e">
        <f>IF(事前ヒアリングシート!#REF!="","",事前ヒアリングシート!#REF!)</f>
        <v>#REF!</v>
      </c>
      <c r="MU264" s="3"/>
      <c r="MV264" s="3"/>
    </row>
    <row r="265" spans="22:360" x14ac:dyDescent="0.15">
      <c r="V265" s="4" t="e">
        <f>IF(W265="", "", 事前ヒアリングシート!#REF!)</f>
        <v>#REF!</v>
      </c>
      <c r="W265" s="3" t="e">
        <f>IF(事前ヒアリングシート!#REF!="","",事前ヒアリングシート!#REF!)</f>
        <v>#REF!</v>
      </c>
      <c r="MU265" s="3"/>
      <c r="MV265" s="3"/>
    </row>
    <row r="266" spans="22:360" x14ac:dyDescent="0.15">
      <c r="V266" s="4" t="e">
        <f>IF(W266="", "", 事前ヒアリングシート!#REF!)</f>
        <v>#REF!</v>
      </c>
      <c r="W266" s="3" t="e">
        <f>IF(事前ヒアリングシート!#REF!="","",事前ヒアリングシート!#REF!)</f>
        <v>#REF!</v>
      </c>
      <c r="MU266" s="3"/>
      <c r="MV266" s="3"/>
    </row>
    <row r="267" spans="22:360" x14ac:dyDescent="0.15">
      <c r="V267" s="4" t="e">
        <f>IF(W267="", "", 事前ヒアリングシート!#REF!)</f>
        <v>#REF!</v>
      </c>
      <c r="W267" s="3" t="e">
        <f>IF(事前ヒアリングシート!#REF!="","",事前ヒアリングシート!#REF!)</f>
        <v>#REF!</v>
      </c>
      <c r="MU267" s="3"/>
      <c r="MV267" s="3"/>
    </row>
    <row r="268" spans="22:360" x14ac:dyDescent="0.15">
      <c r="V268" s="4" t="e">
        <f>IF(W268="", "", 事前ヒアリングシート!#REF!)</f>
        <v>#REF!</v>
      </c>
      <c r="W268" s="3" t="e">
        <f>IF(事前ヒアリングシート!#REF!="","",事前ヒアリングシート!#REF!)</f>
        <v>#REF!</v>
      </c>
      <c r="MU268" s="3"/>
      <c r="MV268" s="3"/>
    </row>
    <row r="269" spans="22:360" x14ac:dyDescent="0.15">
      <c r="V269" s="4" t="e">
        <f>IF(W269="", "", 事前ヒアリングシート!#REF!)</f>
        <v>#REF!</v>
      </c>
      <c r="W269" s="3" t="e">
        <f>IF(事前ヒアリングシート!#REF!="","",事前ヒアリングシート!#REF!)</f>
        <v>#REF!</v>
      </c>
      <c r="MU269" s="3"/>
      <c r="MV269" s="3"/>
    </row>
    <row r="270" spans="22:360" x14ac:dyDescent="0.15">
      <c r="V270" s="4" t="e">
        <f>IF(W270="", "", 事前ヒアリングシート!#REF!)</f>
        <v>#REF!</v>
      </c>
      <c r="W270" s="3" t="e">
        <f>IF(事前ヒアリングシート!#REF!="","",事前ヒアリングシート!#REF!)</f>
        <v>#REF!</v>
      </c>
      <c r="MU270" s="3"/>
      <c r="MV270" s="3"/>
    </row>
    <row r="271" spans="22:360" x14ac:dyDescent="0.15">
      <c r="V271" s="4" t="e">
        <f>IF(W271="", "", 事前ヒアリングシート!#REF!)</f>
        <v>#REF!</v>
      </c>
      <c r="W271" s="3" t="e">
        <f>IF(事前ヒアリングシート!#REF!="","",事前ヒアリングシート!#REF!)</f>
        <v>#REF!</v>
      </c>
      <c r="MU271" s="3"/>
      <c r="MV271" s="3"/>
    </row>
    <row r="272" spans="22:360" x14ac:dyDescent="0.15">
      <c r="V272" s="4" t="e">
        <f>IF(W272="", "", 事前ヒアリングシート!#REF!)</f>
        <v>#REF!</v>
      </c>
      <c r="W272" s="3" t="e">
        <f>IF(事前ヒアリングシート!#REF!="","",事前ヒアリングシート!#REF!)</f>
        <v>#REF!</v>
      </c>
      <c r="MU272" s="3"/>
      <c r="MV272" s="3"/>
    </row>
    <row r="273" spans="22:360" x14ac:dyDescent="0.15">
      <c r="V273" s="4" t="e">
        <f>IF(W273="", "", 事前ヒアリングシート!#REF!)</f>
        <v>#REF!</v>
      </c>
      <c r="W273" s="3" t="e">
        <f>IF(事前ヒアリングシート!#REF!="","",事前ヒアリングシート!#REF!)</f>
        <v>#REF!</v>
      </c>
      <c r="MU273" s="3"/>
      <c r="MV273" s="3"/>
    </row>
    <row r="274" spans="22:360" x14ac:dyDescent="0.15">
      <c r="V274" s="4" t="e">
        <f>IF(W274="", "", 事前ヒアリングシート!#REF!)</f>
        <v>#REF!</v>
      </c>
      <c r="W274" s="3" t="e">
        <f>IF(事前ヒアリングシート!#REF!="","",事前ヒアリングシート!#REF!)</f>
        <v>#REF!</v>
      </c>
      <c r="MU274" s="3"/>
      <c r="MV274" s="3"/>
    </row>
    <row r="275" spans="22:360" x14ac:dyDescent="0.15">
      <c r="V275" s="4" t="e">
        <f>IF(W275="", "", 事前ヒアリングシート!#REF!)</f>
        <v>#REF!</v>
      </c>
      <c r="W275" s="3" t="e">
        <f>IF(事前ヒアリングシート!#REF!="","",事前ヒアリングシート!#REF!)</f>
        <v>#REF!</v>
      </c>
      <c r="MU275" s="3"/>
      <c r="MV275" s="3"/>
    </row>
    <row r="276" spans="22:360" x14ac:dyDescent="0.15">
      <c r="V276" s="4" t="e">
        <f>IF(W276="", "", 事前ヒアリングシート!#REF!)</f>
        <v>#REF!</v>
      </c>
      <c r="W276" s="3" t="e">
        <f>IF(事前ヒアリングシート!#REF!="","",事前ヒアリングシート!#REF!)</f>
        <v>#REF!</v>
      </c>
      <c r="MU276" s="3"/>
      <c r="MV276" s="3"/>
    </row>
    <row r="277" spans="22:360" x14ac:dyDescent="0.15">
      <c r="V277" s="4" t="e">
        <f>IF(W277="", "", 事前ヒアリングシート!#REF!)</f>
        <v>#REF!</v>
      </c>
      <c r="W277" s="3" t="e">
        <f>IF(事前ヒアリングシート!#REF!="","",事前ヒアリングシート!#REF!)</f>
        <v>#REF!</v>
      </c>
      <c r="MU277" s="3"/>
      <c r="MV277" s="3"/>
    </row>
    <row r="278" spans="22:360" x14ac:dyDescent="0.15">
      <c r="V278" s="4" t="e">
        <f>IF(W278="", "", 事前ヒアリングシート!#REF!)</f>
        <v>#REF!</v>
      </c>
      <c r="W278" s="3" t="e">
        <f>IF(事前ヒアリングシート!#REF!="","",事前ヒアリングシート!#REF!)</f>
        <v>#REF!</v>
      </c>
      <c r="MU278" s="3"/>
      <c r="MV278" s="3"/>
    </row>
    <row r="279" spans="22:360" x14ac:dyDescent="0.15">
      <c r="V279" s="4" t="e">
        <f>IF(W279="", "", 事前ヒアリングシート!#REF!)</f>
        <v>#REF!</v>
      </c>
      <c r="W279" s="3" t="e">
        <f>IF(事前ヒアリングシート!#REF!="","",事前ヒアリングシート!#REF!)</f>
        <v>#REF!</v>
      </c>
      <c r="MU279" s="3"/>
      <c r="MV279" s="3"/>
    </row>
    <row r="280" spans="22:360" x14ac:dyDescent="0.15">
      <c r="V280" s="4" t="e">
        <f>IF(W280="", "", 事前ヒアリングシート!#REF!)</f>
        <v>#REF!</v>
      </c>
      <c r="W280" s="3" t="e">
        <f>IF(事前ヒアリングシート!#REF!="","",事前ヒアリングシート!#REF!)</f>
        <v>#REF!</v>
      </c>
      <c r="MU280" s="3"/>
      <c r="MV280" s="3"/>
    </row>
    <row r="281" spans="22:360" x14ac:dyDescent="0.15">
      <c r="V281" s="4" t="e">
        <f>IF(W281="", "", 事前ヒアリングシート!#REF!)</f>
        <v>#REF!</v>
      </c>
      <c r="W281" s="3" t="e">
        <f>IF(事前ヒアリングシート!#REF!="","",事前ヒアリングシート!#REF!)</f>
        <v>#REF!</v>
      </c>
      <c r="MU281" s="3"/>
      <c r="MV281" s="3"/>
    </row>
    <row r="282" spans="22:360" x14ac:dyDescent="0.15">
      <c r="V282" s="4" t="e">
        <f>IF(W282="", "", 事前ヒアリングシート!#REF!)</f>
        <v>#REF!</v>
      </c>
      <c r="W282" s="3" t="e">
        <f>IF(事前ヒアリングシート!#REF!="","",事前ヒアリングシート!#REF!)</f>
        <v>#REF!</v>
      </c>
      <c r="MU282" s="3"/>
      <c r="MV282" s="3"/>
    </row>
    <row r="283" spans="22:360" x14ac:dyDescent="0.15">
      <c r="V283" s="4" t="e">
        <f>IF(W283="", "", 事前ヒアリングシート!#REF!)</f>
        <v>#REF!</v>
      </c>
      <c r="W283" s="3" t="e">
        <f>IF(事前ヒアリングシート!#REF!="","",事前ヒアリングシート!#REF!)</f>
        <v>#REF!</v>
      </c>
      <c r="MU283" s="3"/>
      <c r="MV283" s="3"/>
    </row>
    <row r="284" spans="22:360" x14ac:dyDescent="0.15">
      <c r="V284" s="4" t="e">
        <f>IF(W284="", "", 事前ヒアリングシート!#REF!)</f>
        <v>#REF!</v>
      </c>
      <c r="W284" s="3" t="e">
        <f>IF(事前ヒアリングシート!#REF!="","",事前ヒアリングシート!#REF!)</f>
        <v>#REF!</v>
      </c>
      <c r="MU284" s="3"/>
      <c r="MV284" s="3"/>
    </row>
    <row r="285" spans="22:360" x14ac:dyDescent="0.15">
      <c r="V285" s="4" t="e">
        <f>IF(W285="", "", 事前ヒアリングシート!#REF!)</f>
        <v>#REF!</v>
      </c>
      <c r="W285" s="3" t="e">
        <f>IF(事前ヒアリングシート!#REF!="","",事前ヒアリングシート!#REF!)</f>
        <v>#REF!</v>
      </c>
      <c r="MU285" s="3"/>
      <c r="MV285" s="3"/>
    </row>
    <row r="286" spans="22:360" x14ac:dyDescent="0.15">
      <c r="V286" s="4" t="e">
        <f>IF(W286="", "", 事前ヒアリングシート!#REF!)</f>
        <v>#REF!</v>
      </c>
      <c r="W286" s="3" t="e">
        <f>IF(事前ヒアリングシート!#REF!="","",事前ヒアリングシート!#REF!)</f>
        <v>#REF!</v>
      </c>
      <c r="MU286" s="3"/>
      <c r="MV286" s="3"/>
    </row>
    <row r="287" spans="22:360" x14ac:dyDescent="0.15">
      <c r="V287" s="4" t="e">
        <f>IF(W287="", "", 事前ヒアリングシート!#REF!)</f>
        <v>#REF!</v>
      </c>
      <c r="W287" s="3" t="e">
        <f>IF(事前ヒアリングシート!#REF!="","",事前ヒアリングシート!#REF!)</f>
        <v>#REF!</v>
      </c>
      <c r="MU287" s="3"/>
      <c r="MV287" s="3"/>
    </row>
    <row r="288" spans="22:360" x14ac:dyDescent="0.15">
      <c r="V288" s="4" t="e">
        <f>IF(W288="", "", 事前ヒアリングシート!#REF!)</f>
        <v>#REF!</v>
      </c>
      <c r="W288" s="3" t="e">
        <f>IF(事前ヒアリングシート!#REF!="","",事前ヒアリングシート!#REF!)</f>
        <v>#REF!</v>
      </c>
      <c r="MU288" s="3"/>
      <c r="MV288" s="3"/>
    </row>
    <row r="289" spans="22:360" x14ac:dyDescent="0.15">
      <c r="V289" s="4" t="e">
        <f>IF(W289="", "", 事前ヒアリングシート!#REF!)</f>
        <v>#REF!</v>
      </c>
      <c r="W289" s="3" t="e">
        <f>IF(事前ヒアリングシート!#REF!="","",事前ヒアリングシート!#REF!)</f>
        <v>#REF!</v>
      </c>
      <c r="MU289" s="3"/>
      <c r="MV289" s="3"/>
    </row>
    <row r="290" spans="22:360" ht="12.75" customHeight="1" x14ac:dyDescent="0.15">
      <c r="V290" s="4" t="e">
        <f>IF(W290="", "", 事前ヒアリングシート!#REF!)</f>
        <v>#REF!</v>
      </c>
      <c r="W290" s="3" t="e">
        <f>IF(事前ヒアリングシート!#REF!="","",事前ヒアリングシート!#REF!)</f>
        <v>#REF!</v>
      </c>
      <c r="MU290" s="3"/>
      <c r="MV290" s="3"/>
    </row>
    <row r="291" spans="22:360" x14ac:dyDescent="0.15">
      <c r="V291" s="4" t="e">
        <f>IF(W291="", "", 事前ヒアリングシート!#REF!)</f>
        <v>#REF!</v>
      </c>
      <c r="W291" s="3" t="e">
        <f>IF(事前ヒアリングシート!#REF!="","",事前ヒアリングシート!#REF!)</f>
        <v>#REF!</v>
      </c>
      <c r="MU291" s="3"/>
      <c r="MV291" s="3"/>
    </row>
    <row r="292" spans="22:360" x14ac:dyDescent="0.15">
      <c r="V292" s="4" t="e">
        <f>IF(W292="", "", 事前ヒアリングシート!#REF!)</f>
        <v>#REF!</v>
      </c>
      <c r="W292" s="3" t="e">
        <f>IF(事前ヒアリングシート!#REF!="","",事前ヒアリングシート!#REF!)</f>
        <v>#REF!</v>
      </c>
      <c r="MU292" s="3"/>
      <c r="MV292" s="3"/>
    </row>
    <row r="293" spans="22:360" x14ac:dyDescent="0.15">
      <c r="V293" s="4" t="e">
        <f>IF(W293="", "", 事前ヒアリングシート!#REF!)</f>
        <v>#REF!</v>
      </c>
      <c r="W293" s="3" t="e">
        <f>IF(事前ヒアリングシート!#REF!="","",事前ヒアリングシート!#REF!)</f>
        <v>#REF!</v>
      </c>
      <c r="MU293" s="3"/>
      <c r="MV293" s="3"/>
    </row>
    <row r="294" spans="22:360" x14ac:dyDescent="0.15">
      <c r="V294" s="4" t="e">
        <f>IF(W294="", "", 事前ヒアリングシート!#REF!)</f>
        <v>#REF!</v>
      </c>
      <c r="W294" s="3" t="e">
        <f>IF(事前ヒアリングシート!#REF!="","",事前ヒアリングシート!#REF!)</f>
        <v>#REF!</v>
      </c>
      <c r="MU294" s="3"/>
      <c r="MV294" s="3"/>
    </row>
    <row r="295" spans="22:360" x14ac:dyDescent="0.15">
      <c r="V295" s="4" t="e">
        <f>IF(W295="", "", 事前ヒアリングシート!#REF!)</f>
        <v>#REF!</v>
      </c>
      <c r="W295" s="3" t="e">
        <f>IF(事前ヒアリングシート!#REF!="","",事前ヒアリングシート!#REF!)</f>
        <v>#REF!</v>
      </c>
      <c r="MU295" s="3"/>
      <c r="MV295" s="3"/>
    </row>
    <row r="296" spans="22:360" x14ac:dyDescent="0.15">
      <c r="V296" s="4" t="e">
        <f>IF(W296="", "", 事前ヒアリングシート!#REF!)</f>
        <v>#REF!</v>
      </c>
      <c r="W296" s="3" t="e">
        <f>IF(事前ヒアリングシート!#REF!="","",事前ヒアリングシート!#REF!)</f>
        <v>#REF!</v>
      </c>
      <c r="MU296" s="3"/>
      <c r="MV296" s="3"/>
    </row>
    <row r="297" spans="22:360" x14ac:dyDescent="0.15">
      <c r="V297" s="4" t="e">
        <f>IF(W297="", "", 事前ヒアリングシート!#REF!)</f>
        <v>#REF!</v>
      </c>
      <c r="W297" s="3" t="e">
        <f>IF(事前ヒアリングシート!#REF!="","",事前ヒアリングシート!#REF!)</f>
        <v>#REF!</v>
      </c>
      <c r="MU297" s="3"/>
      <c r="MV297" s="3"/>
    </row>
    <row r="298" spans="22:360" x14ac:dyDescent="0.15">
      <c r="V298" s="4" t="e">
        <f>IF(W298="", "", 事前ヒアリングシート!#REF!)</f>
        <v>#REF!</v>
      </c>
      <c r="W298" s="3" t="e">
        <f>IF(事前ヒアリングシート!#REF!="","",事前ヒアリングシート!#REF!)</f>
        <v>#REF!</v>
      </c>
      <c r="MU298" s="3"/>
      <c r="MV298" s="3"/>
    </row>
    <row r="299" spans="22:360" x14ac:dyDescent="0.15">
      <c r="V299" s="4" t="e">
        <f>IF(W299="", "", 事前ヒアリングシート!#REF!)</f>
        <v>#REF!</v>
      </c>
      <c r="W299" s="3" t="e">
        <f>IF(事前ヒアリングシート!#REF!="","",事前ヒアリングシート!#REF!)</f>
        <v>#REF!</v>
      </c>
      <c r="MU299" s="3"/>
      <c r="MV299" s="3"/>
    </row>
    <row r="300" spans="22:360" x14ac:dyDescent="0.15">
      <c r="V300" s="4" t="e">
        <f>IF(W300="", "", 事前ヒアリングシート!#REF!)</f>
        <v>#REF!</v>
      </c>
      <c r="W300" s="3" t="e">
        <f>IF(事前ヒアリングシート!#REF!="","",事前ヒアリングシート!#REF!)</f>
        <v>#REF!</v>
      </c>
      <c r="MU300" s="3"/>
      <c r="MV300" s="3"/>
    </row>
    <row r="301" spans="22:360" x14ac:dyDescent="0.15">
      <c r="V301" s="4" t="e">
        <f>IF(W301="", "", 事前ヒアリングシート!#REF!)</f>
        <v>#REF!</v>
      </c>
      <c r="W301" s="3" t="e">
        <f>IF(事前ヒアリングシート!#REF!="","",事前ヒアリングシート!#REF!)</f>
        <v>#REF!</v>
      </c>
      <c r="MU301" s="3"/>
      <c r="MV301" s="3"/>
    </row>
    <row r="302" spans="22:360" x14ac:dyDescent="0.15">
      <c r="V302" s="4" t="e">
        <f>IF(W302="", "", 事前ヒアリングシート!#REF!)</f>
        <v>#REF!</v>
      </c>
      <c r="W302" s="3" t="e">
        <f>IF(事前ヒアリングシート!#REF!="","",事前ヒアリングシート!#REF!)</f>
        <v>#REF!</v>
      </c>
      <c r="MU302" s="3"/>
      <c r="MV302" s="3"/>
    </row>
    <row r="303" spans="22:360" x14ac:dyDescent="0.15">
      <c r="V303" s="4" t="e">
        <f>IF(W303="", "", 事前ヒアリングシート!#REF!)</f>
        <v>#REF!</v>
      </c>
      <c r="W303" s="3" t="e">
        <f>IF(事前ヒアリングシート!#REF!="","",事前ヒアリングシート!#REF!)</f>
        <v>#REF!</v>
      </c>
      <c r="MU303" s="3"/>
      <c r="MV303" s="3"/>
    </row>
    <row r="304" spans="22:360" x14ac:dyDescent="0.15">
      <c r="V304" s="4" t="e">
        <f>IF(W304="", "", 事前ヒアリングシート!#REF!)</f>
        <v>#REF!</v>
      </c>
      <c r="W304" s="3" t="e">
        <f>IF(事前ヒアリングシート!#REF!="","",事前ヒアリングシート!#REF!)</f>
        <v>#REF!</v>
      </c>
      <c r="MU304" s="3"/>
      <c r="MV304" s="3"/>
    </row>
    <row r="305" spans="22:360" x14ac:dyDescent="0.15">
      <c r="V305" s="4" t="e">
        <f>IF(W305="", "", 事前ヒアリングシート!#REF!)</f>
        <v>#REF!</v>
      </c>
      <c r="W305" s="3" t="e">
        <f>IF(事前ヒアリングシート!#REF!="","",事前ヒアリングシート!#REF!)</f>
        <v>#REF!</v>
      </c>
      <c r="MU305" s="3"/>
      <c r="MV305" s="3"/>
    </row>
    <row r="306" spans="22:360" x14ac:dyDescent="0.15">
      <c r="V306" s="4" t="e">
        <f>IF(W306="", "", 事前ヒアリングシート!#REF!)</f>
        <v>#REF!</v>
      </c>
      <c r="W306" s="3" t="e">
        <f>IF(事前ヒアリングシート!#REF!="","",事前ヒアリングシート!#REF!)</f>
        <v>#REF!</v>
      </c>
      <c r="MU306" s="3"/>
      <c r="MV306" s="3"/>
    </row>
    <row r="307" spans="22:360" x14ac:dyDescent="0.15">
      <c r="V307" s="4" t="e">
        <f>IF(W307="", "", 事前ヒアリングシート!#REF!)</f>
        <v>#REF!</v>
      </c>
      <c r="W307" s="3" t="e">
        <f>IF(事前ヒアリングシート!#REF!="","",事前ヒアリングシート!#REF!)</f>
        <v>#REF!</v>
      </c>
      <c r="MU307" s="3"/>
      <c r="MV307" s="3"/>
    </row>
    <row r="308" spans="22:360" x14ac:dyDescent="0.15">
      <c r="V308" s="4" t="e">
        <f>IF(W308="", "", 事前ヒアリングシート!#REF!)</f>
        <v>#REF!</v>
      </c>
      <c r="W308" s="3" t="e">
        <f>IF(事前ヒアリングシート!#REF!="","",事前ヒアリングシート!#REF!)</f>
        <v>#REF!</v>
      </c>
      <c r="MU308" s="3"/>
      <c r="MV308" s="3"/>
    </row>
    <row r="309" spans="22:360" x14ac:dyDescent="0.15">
      <c r="V309" s="4" t="e">
        <f>IF(W309="", "", 事前ヒアリングシート!#REF!)</f>
        <v>#REF!</v>
      </c>
      <c r="W309" s="3" t="e">
        <f>IF(事前ヒアリングシート!#REF!="","",事前ヒアリングシート!#REF!)</f>
        <v>#REF!</v>
      </c>
      <c r="MU309" s="3"/>
      <c r="MV309" s="3"/>
    </row>
    <row r="310" spans="22:360" x14ac:dyDescent="0.15">
      <c r="V310" s="4" t="e">
        <f>IF(W310="", "", 事前ヒアリングシート!#REF!)</f>
        <v>#REF!</v>
      </c>
      <c r="W310" s="3" t="e">
        <f>IF(事前ヒアリングシート!#REF!="","",事前ヒアリングシート!#REF!)</f>
        <v>#REF!</v>
      </c>
      <c r="MU310" s="3"/>
      <c r="MV310" s="3"/>
    </row>
    <row r="311" spans="22:360" x14ac:dyDescent="0.15">
      <c r="V311" s="4" t="e">
        <f>IF(W311="", "", 事前ヒアリングシート!#REF!)</f>
        <v>#REF!</v>
      </c>
      <c r="W311" s="3" t="e">
        <f>IF(事前ヒアリングシート!#REF!="","",事前ヒアリングシート!#REF!)</f>
        <v>#REF!</v>
      </c>
      <c r="MU311" s="3"/>
      <c r="MV311" s="3"/>
    </row>
    <row r="312" spans="22:360" x14ac:dyDescent="0.15">
      <c r="V312" s="4" t="e">
        <f>IF(W312="", "", 事前ヒアリングシート!#REF!)</f>
        <v>#REF!</v>
      </c>
      <c r="W312" s="3" t="e">
        <f>IF(事前ヒアリングシート!#REF!="","",事前ヒアリングシート!#REF!)</f>
        <v>#REF!</v>
      </c>
      <c r="MU312" s="3"/>
      <c r="MV312" s="3"/>
    </row>
    <row r="313" spans="22:360" x14ac:dyDescent="0.15">
      <c r="V313" s="4" t="e">
        <f>IF(W313="", "", 事前ヒアリングシート!#REF!)</f>
        <v>#REF!</v>
      </c>
      <c r="W313" s="3" t="e">
        <f>IF(事前ヒアリングシート!#REF!="","",事前ヒアリングシート!#REF!)</f>
        <v>#REF!</v>
      </c>
      <c r="MU313" s="3"/>
      <c r="MV313" s="3"/>
    </row>
    <row r="314" spans="22:360" x14ac:dyDescent="0.15">
      <c r="V314" s="4" t="e">
        <f>IF(W314="", "", 事前ヒアリングシート!#REF!)</f>
        <v>#REF!</v>
      </c>
      <c r="W314" s="3" t="e">
        <f>IF(事前ヒアリングシート!#REF!="","",事前ヒアリングシート!#REF!)</f>
        <v>#REF!</v>
      </c>
      <c r="MU314" s="3"/>
      <c r="MV314" s="3"/>
    </row>
    <row r="315" spans="22:360" x14ac:dyDescent="0.15">
      <c r="V315" s="4" t="e">
        <f>IF(W315="", "", 事前ヒアリングシート!#REF!)</f>
        <v>#REF!</v>
      </c>
      <c r="W315" s="3" t="e">
        <f>IF(事前ヒアリングシート!#REF!="","",事前ヒアリングシート!#REF!)</f>
        <v>#REF!</v>
      </c>
      <c r="MU315" s="3"/>
      <c r="MV315" s="3"/>
    </row>
    <row r="316" spans="22:360" x14ac:dyDescent="0.15">
      <c r="V316" s="4" t="e">
        <f>IF(W316="", "", 事前ヒアリングシート!#REF!)</f>
        <v>#REF!</v>
      </c>
      <c r="W316" s="3" t="e">
        <f>IF(事前ヒアリングシート!#REF!="","",事前ヒアリングシート!#REF!)</f>
        <v>#REF!</v>
      </c>
      <c r="MU316" s="3"/>
      <c r="MV316" s="3"/>
    </row>
    <row r="317" spans="22:360" x14ac:dyDescent="0.15">
      <c r="V317" s="4" t="e">
        <f>IF(W317="", "", 事前ヒアリングシート!#REF!)</f>
        <v>#REF!</v>
      </c>
      <c r="W317" s="3" t="e">
        <f>IF(事前ヒアリングシート!#REF!="","",事前ヒアリングシート!#REF!)</f>
        <v>#REF!</v>
      </c>
      <c r="MU317" s="3"/>
      <c r="MV317" s="3"/>
    </row>
    <row r="318" spans="22:360" x14ac:dyDescent="0.15">
      <c r="V318" s="4" t="e">
        <f>IF(W318="", "", 事前ヒアリングシート!#REF!)</f>
        <v>#REF!</v>
      </c>
      <c r="W318" s="3" t="e">
        <f>IF(事前ヒアリングシート!#REF!="","",事前ヒアリングシート!#REF!)</f>
        <v>#REF!</v>
      </c>
      <c r="MU318" s="3"/>
      <c r="MV318" s="3"/>
    </row>
    <row r="319" spans="22:360" x14ac:dyDescent="0.15">
      <c r="V319" s="4" t="e">
        <f>IF(W319="", "", 事前ヒアリングシート!#REF!)</f>
        <v>#REF!</v>
      </c>
      <c r="W319" s="3" t="e">
        <f>IF(事前ヒアリングシート!#REF!="","",事前ヒアリングシート!#REF!)</f>
        <v>#REF!</v>
      </c>
      <c r="MU319" s="3"/>
      <c r="MV319" s="3"/>
    </row>
    <row r="320" spans="22:360" x14ac:dyDescent="0.15">
      <c r="V320" s="4" t="e">
        <f>IF(W320="", "", 事前ヒアリングシート!#REF!)</f>
        <v>#REF!</v>
      </c>
      <c r="W320" s="3" t="e">
        <f>IF(事前ヒアリングシート!#REF!="","",事前ヒアリングシート!#REF!)</f>
        <v>#REF!</v>
      </c>
      <c r="MU320" s="3"/>
      <c r="MV320" s="3"/>
    </row>
    <row r="321" spans="22:360" x14ac:dyDescent="0.15">
      <c r="V321" s="4" t="e">
        <f>IF(W321="", "", 事前ヒアリングシート!#REF!)</f>
        <v>#REF!</v>
      </c>
      <c r="W321" s="3" t="e">
        <f>IF(事前ヒアリングシート!#REF!="","",事前ヒアリングシート!#REF!)</f>
        <v>#REF!</v>
      </c>
      <c r="MU321" s="3"/>
      <c r="MV321" s="3"/>
    </row>
    <row r="322" spans="22:360" x14ac:dyDescent="0.15">
      <c r="V322" s="4" t="e">
        <f>IF(W322="", "", 事前ヒアリングシート!#REF!)</f>
        <v>#REF!</v>
      </c>
      <c r="W322" s="3" t="e">
        <f>IF(事前ヒアリングシート!#REF!="","",事前ヒアリングシート!#REF!)</f>
        <v>#REF!</v>
      </c>
      <c r="MU322" s="3"/>
      <c r="MV322" s="3"/>
    </row>
    <row r="323" spans="22:360" x14ac:dyDescent="0.15">
      <c r="V323" s="4" t="e">
        <f>IF(W323="", "", 事前ヒアリングシート!#REF!)</f>
        <v>#REF!</v>
      </c>
      <c r="W323" s="3" t="e">
        <f>IF(事前ヒアリングシート!#REF!="","",事前ヒアリングシート!#REF!)</f>
        <v>#REF!</v>
      </c>
      <c r="MU323" s="3"/>
      <c r="MV323" s="3"/>
    </row>
    <row r="324" spans="22:360" x14ac:dyDescent="0.15">
      <c r="V324" s="4" t="e">
        <f>IF(W324="", "", 事前ヒアリングシート!#REF!)</f>
        <v>#REF!</v>
      </c>
      <c r="W324" s="3" t="e">
        <f>IF(事前ヒアリングシート!#REF!="","",事前ヒアリングシート!#REF!)</f>
        <v>#REF!</v>
      </c>
      <c r="MU324" s="3"/>
      <c r="MV324" s="3"/>
    </row>
    <row r="325" spans="22:360" x14ac:dyDescent="0.15">
      <c r="V325" s="4" t="e">
        <f>IF(W325="", "", 事前ヒアリングシート!#REF!)</f>
        <v>#REF!</v>
      </c>
      <c r="W325" s="3" t="e">
        <f>IF(事前ヒアリングシート!#REF!="","",事前ヒアリングシート!#REF!)</f>
        <v>#REF!</v>
      </c>
      <c r="MU325" s="3"/>
      <c r="MV325" s="3"/>
    </row>
    <row r="326" spans="22:360" x14ac:dyDescent="0.15">
      <c r="V326" s="4" t="e">
        <f>IF(W326="", "", 事前ヒアリングシート!#REF!)</f>
        <v>#REF!</v>
      </c>
      <c r="W326" s="3" t="e">
        <f>IF(事前ヒアリングシート!#REF!="","",事前ヒアリングシート!#REF!)</f>
        <v>#REF!</v>
      </c>
      <c r="MU326" s="3"/>
      <c r="MV326" s="3"/>
    </row>
    <row r="327" spans="22:360" x14ac:dyDescent="0.15">
      <c r="V327" s="4" t="e">
        <f>IF(W327="", "", 事前ヒアリングシート!#REF!)</f>
        <v>#REF!</v>
      </c>
      <c r="W327" s="3" t="e">
        <f>IF(事前ヒアリングシート!#REF!="","",事前ヒアリングシート!#REF!)</f>
        <v>#REF!</v>
      </c>
      <c r="MU327" s="3"/>
      <c r="MV327" s="3"/>
    </row>
    <row r="328" spans="22:360" x14ac:dyDescent="0.15">
      <c r="V328" s="4" t="e">
        <f>IF(W328="", "", 事前ヒアリングシート!#REF!)</f>
        <v>#REF!</v>
      </c>
      <c r="W328" s="3" t="e">
        <f>IF(事前ヒアリングシート!#REF!="","",事前ヒアリングシート!#REF!)</f>
        <v>#REF!</v>
      </c>
      <c r="MU328" s="3"/>
      <c r="MV328" s="3"/>
    </row>
    <row r="329" spans="22:360" x14ac:dyDescent="0.15">
      <c r="V329" s="4" t="e">
        <f>IF(W329="", "", 事前ヒアリングシート!#REF!)</f>
        <v>#REF!</v>
      </c>
      <c r="W329" s="3" t="e">
        <f>IF(事前ヒアリングシート!#REF!="","",事前ヒアリングシート!#REF!)</f>
        <v>#REF!</v>
      </c>
      <c r="MU329" s="3"/>
      <c r="MV329" s="3"/>
    </row>
    <row r="330" spans="22:360" x14ac:dyDescent="0.15">
      <c r="V330" s="4" t="e">
        <f>IF(W330="", "", 事前ヒアリングシート!#REF!)</f>
        <v>#REF!</v>
      </c>
      <c r="W330" s="3" t="e">
        <f>IF(事前ヒアリングシート!#REF!="","",事前ヒアリングシート!#REF!)</f>
        <v>#REF!</v>
      </c>
      <c r="MU330" s="3"/>
      <c r="MV330" s="3"/>
    </row>
    <row r="331" spans="22:360" x14ac:dyDescent="0.15">
      <c r="V331" s="4" t="e">
        <f>IF(W331="", "", 事前ヒアリングシート!#REF!)</f>
        <v>#REF!</v>
      </c>
      <c r="W331" s="3" t="e">
        <f>IF(事前ヒアリングシート!#REF!="","",事前ヒアリングシート!#REF!)</f>
        <v>#REF!</v>
      </c>
      <c r="MU331" s="3"/>
      <c r="MV331" s="3"/>
    </row>
    <row r="332" spans="22:360" x14ac:dyDescent="0.15">
      <c r="V332" s="4" t="e">
        <f>IF(W332="", "", 事前ヒアリングシート!#REF!)</f>
        <v>#REF!</v>
      </c>
      <c r="W332" s="3" t="e">
        <f>IF(事前ヒアリングシート!#REF!="","",事前ヒアリングシート!#REF!)</f>
        <v>#REF!</v>
      </c>
      <c r="MU332" s="3"/>
      <c r="MV332" s="3"/>
    </row>
    <row r="333" spans="22:360" x14ac:dyDescent="0.15">
      <c r="V333" s="4" t="e">
        <f>IF(W333="", "", 事前ヒアリングシート!#REF!)</f>
        <v>#REF!</v>
      </c>
      <c r="W333" s="3" t="e">
        <f>IF(事前ヒアリングシート!#REF!="","",事前ヒアリングシート!#REF!)</f>
        <v>#REF!</v>
      </c>
      <c r="MU333" s="3"/>
      <c r="MV333" s="3"/>
    </row>
    <row r="334" spans="22:360" x14ac:dyDescent="0.15">
      <c r="V334" s="4" t="e">
        <f>IF(W334="", "", 事前ヒアリングシート!#REF!)</f>
        <v>#REF!</v>
      </c>
      <c r="W334" s="3" t="e">
        <f>IF(事前ヒアリングシート!#REF!="","",事前ヒアリングシート!#REF!)</f>
        <v>#REF!</v>
      </c>
      <c r="MU334" s="3"/>
      <c r="MV334" s="3"/>
    </row>
    <row r="335" spans="22:360" x14ac:dyDescent="0.15">
      <c r="V335" s="4" t="e">
        <f>IF(W335="", "", 事前ヒアリングシート!#REF!)</f>
        <v>#REF!</v>
      </c>
      <c r="W335" s="3" t="e">
        <f>IF(事前ヒアリングシート!#REF!="","",事前ヒアリングシート!#REF!)</f>
        <v>#REF!</v>
      </c>
      <c r="MU335" s="3"/>
      <c r="MV335" s="3"/>
    </row>
    <row r="336" spans="22:360" x14ac:dyDescent="0.15">
      <c r="V336" s="4" t="e">
        <f>IF(W336="", "", 事前ヒアリングシート!#REF!)</f>
        <v>#REF!</v>
      </c>
      <c r="W336" s="3" t="e">
        <f>IF(事前ヒアリングシート!#REF!="","",事前ヒアリングシート!#REF!)</f>
        <v>#REF!</v>
      </c>
      <c r="MU336" s="3"/>
      <c r="MV336" s="3"/>
    </row>
    <row r="337" spans="22:360" x14ac:dyDescent="0.15">
      <c r="V337" s="4" t="e">
        <f>IF(W337="", "", 事前ヒアリングシート!#REF!)</f>
        <v>#REF!</v>
      </c>
      <c r="W337" s="3" t="e">
        <f>IF(事前ヒアリングシート!#REF!="","",事前ヒアリングシート!#REF!)</f>
        <v>#REF!</v>
      </c>
      <c r="MU337" s="3"/>
      <c r="MV337" s="3"/>
    </row>
    <row r="338" spans="22:360" x14ac:dyDescent="0.15">
      <c r="V338" s="4" t="e">
        <f>IF(W338="", "", 事前ヒアリングシート!#REF!)</f>
        <v>#REF!</v>
      </c>
      <c r="W338" s="3" t="e">
        <f>IF(事前ヒアリングシート!#REF!="","",事前ヒアリングシート!#REF!)</f>
        <v>#REF!</v>
      </c>
      <c r="MU338" s="3"/>
      <c r="MV338" s="3"/>
    </row>
    <row r="339" spans="22:360" x14ac:dyDescent="0.15">
      <c r="V339" s="4" t="e">
        <f>IF(W339="", "", 事前ヒアリングシート!#REF!)</f>
        <v>#REF!</v>
      </c>
      <c r="W339" s="3" t="e">
        <f>IF(事前ヒアリングシート!#REF!="","",事前ヒアリングシート!#REF!)</f>
        <v>#REF!</v>
      </c>
      <c r="MU339" s="3"/>
      <c r="MV339" s="3"/>
    </row>
    <row r="340" spans="22:360" x14ac:dyDescent="0.15">
      <c r="V340" s="4" t="e">
        <f>IF(W340="", "", 事前ヒアリングシート!#REF!)</f>
        <v>#REF!</v>
      </c>
      <c r="W340" s="3" t="e">
        <f>IF(事前ヒアリングシート!#REF!="","",事前ヒアリングシート!#REF!)</f>
        <v>#REF!</v>
      </c>
      <c r="MU340" s="3"/>
      <c r="MV340" s="3"/>
    </row>
    <row r="341" spans="22:360" x14ac:dyDescent="0.15">
      <c r="V341" s="4" t="e">
        <f>IF(W341="", "", 事前ヒアリングシート!#REF!)</f>
        <v>#REF!</v>
      </c>
      <c r="W341" s="3" t="e">
        <f>IF(事前ヒアリングシート!#REF!="","",事前ヒアリングシート!#REF!)</f>
        <v>#REF!</v>
      </c>
      <c r="MU341" s="3"/>
      <c r="MV341" s="3"/>
    </row>
    <row r="342" spans="22:360" x14ac:dyDescent="0.15">
      <c r="V342" s="4" t="e">
        <f>IF(W342="", "", 事前ヒアリングシート!#REF!)</f>
        <v>#REF!</v>
      </c>
      <c r="W342" s="3" t="e">
        <f>IF(事前ヒアリングシート!#REF!="","",事前ヒアリングシート!#REF!)</f>
        <v>#REF!</v>
      </c>
      <c r="MU342" s="3"/>
      <c r="MV342" s="3"/>
    </row>
    <row r="343" spans="22:360" x14ac:dyDescent="0.15">
      <c r="V343" s="4" t="e">
        <f>IF(W343="", "", 事前ヒアリングシート!#REF!)</f>
        <v>#REF!</v>
      </c>
      <c r="W343" s="3" t="e">
        <f>IF(事前ヒアリングシート!#REF!="","",事前ヒアリングシート!#REF!)</f>
        <v>#REF!</v>
      </c>
      <c r="MU343" s="3"/>
      <c r="MV343" s="3"/>
    </row>
    <row r="344" spans="22:360" x14ac:dyDescent="0.15">
      <c r="V344" s="4" t="e">
        <f>IF(W344="", "", 事前ヒアリングシート!#REF!)</f>
        <v>#REF!</v>
      </c>
      <c r="W344" s="3" t="e">
        <f>IF(事前ヒアリングシート!#REF!="","",事前ヒアリングシート!#REF!)</f>
        <v>#REF!</v>
      </c>
      <c r="MU344" s="3"/>
      <c r="MV344" s="3"/>
    </row>
    <row r="345" spans="22:360" x14ac:dyDescent="0.15">
      <c r="V345" s="4" t="e">
        <f>IF(W345="", "", 事前ヒアリングシート!#REF!)</f>
        <v>#REF!</v>
      </c>
      <c r="W345" s="3" t="e">
        <f>IF(事前ヒアリングシート!#REF!="","",事前ヒアリングシート!#REF!)</f>
        <v>#REF!</v>
      </c>
      <c r="MU345" s="3"/>
      <c r="MV345" s="3"/>
    </row>
    <row r="346" spans="22:360" x14ac:dyDescent="0.15">
      <c r="V346" s="4" t="e">
        <f>IF(W346="", "", 事前ヒアリングシート!#REF!)</f>
        <v>#REF!</v>
      </c>
      <c r="W346" s="3" t="e">
        <f>IF(事前ヒアリングシート!#REF!="","",事前ヒアリングシート!#REF!)</f>
        <v>#REF!</v>
      </c>
      <c r="MU346" s="3"/>
      <c r="MV346" s="3"/>
    </row>
    <row r="347" spans="22:360" x14ac:dyDescent="0.15">
      <c r="V347" s="4" t="e">
        <f>IF(W347="", "", 事前ヒアリングシート!#REF!)</f>
        <v>#REF!</v>
      </c>
      <c r="W347" s="3" t="e">
        <f>IF(事前ヒアリングシート!#REF!="","",事前ヒアリングシート!#REF!)</f>
        <v>#REF!</v>
      </c>
      <c r="MU347" s="3"/>
      <c r="MV347" s="3"/>
    </row>
    <row r="348" spans="22:360" x14ac:dyDescent="0.15">
      <c r="V348" s="4" t="e">
        <f>IF(W348="", "", 事前ヒアリングシート!#REF!)</f>
        <v>#REF!</v>
      </c>
      <c r="W348" s="3" t="e">
        <f>IF(事前ヒアリングシート!#REF!="","",事前ヒアリングシート!#REF!)</f>
        <v>#REF!</v>
      </c>
      <c r="MU348" s="3"/>
      <c r="MV348" s="3"/>
    </row>
    <row r="349" spans="22:360" x14ac:dyDescent="0.15">
      <c r="V349" s="4" t="e">
        <f>IF(W349="", "", 事前ヒアリングシート!#REF!)</f>
        <v>#REF!</v>
      </c>
      <c r="W349" s="3" t="e">
        <f>IF(事前ヒアリングシート!#REF!="","",事前ヒアリングシート!#REF!)</f>
        <v>#REF!</v>
      </c>
      <c r="MU349" s="3"/>
      <c r="MV349" s="3"/>
    </row>
    <row r="350" spans="22:360" x14ac:dyDescent="0.15">
      <c r="V350" s="4" t="e">
        <f>IF(W350="", "", 事前ヒアリングシート!#REF!)</f>
        <v>#REF!</v>
      </c>
      <c r="W350" s="3" t="e">
        <f>IF(事前ヒアリングシート!#REF!="","",事前ヒアリングシート!#REF!)</f>
        <v>#REF!</v>
      </c>
      <c r="MU350" s="3"/>
      <c r="MV350" s="3"/>
    </row>
    <row r="351" spans="22:360" x14ac:dyDescent="0.15">
      <c r="V351" s="4" t="e">
        <f>IF(W351="", "", 事前ヒアリングシート!#REF!)</f>
        <v>#REF!</v>
      </c>
      <c r="W351" s="3" t="e">
        <f>IF(事前ヒアリングシート!#REF!="","",事前ヒアリングシート!#REF!)</f>
        <v>#REF!</v>
      </c>
      <c r="MU351" s="3"/>
      <c r="MV351" s="3"/>
    </row>
    <row r="352" spans="22:360" x14ac:dyDescent="0.15">
      <c r="V352" s="4" t="e">
        <f>IF(W352="", "", 事前ヒアリングシート!#REF!)</f>
        <v>#REF!</v>
      </c>
      <c r="W352" s="3" t="e">
        <f>IF(事前ヒアリングシート!#REF!="","",事前ヒアリングシート!#REF!)</f>
        <v>#REF!</v>
      </c>
      <c r="MU352" s="3"/>
      <c r="MV352" s="3"/>
    </row>
    <row r="353" spans="22:360" x14ac:dyDescent="0.15">
      <c r="V353" s="4" t="e">
        <f>IF(W353="", "", 事前ヒアリングシート!#REF!)</f>
        <v>#REF!</v>
      </c>
      <c r="W353" s="3" t="e">
        <f>IF(事前ヒアリングシート!#REF!="","",事前ヒアリングシート!#REF!)</f>
        <v>#REF!</v>
      </c>
      <c r="MU353" s="3"/>
      <c r="MV353" s="3"/>
    </row>
    <row r="354" spans="22:360" x14ac:dyDescent="0.15">
      <c r="V354" s="4" t="e">
        <f>IF(W354="", "", 事前ヒアリングシート!#REF!)</f>
        <v>#REF!</v>
      </c>
      <c r="W354" s="3" t="e">
        <f>IF(事前ヒアリングシート!#REF!="","",事前ヒアリングシート!#REF!)</f>
        <v>#REF!</v>
      </c>
      <c r="MU354" s="3"/>
      <c r="MV354" s="3"/>
    </row>
    <row r="355" spans="22:360" x14ac:dyDescent="0.15">
      <c r="V355" s="4" t="e">
        <f>IF(W355="", "", 事前ヒアリングシート!#REF!)</f>
        <v>#REF!</v>
      </c>
      <c r="W355" s="3" t="e">
        <f>IF(事前ヒアリングシート!#REF!="","",事前ヒアリングシート!#REF!)</f>
        <v>#REF!</v>
      </c>
      <c r="MU355" s="3"/>
      <c r="MV355" s="3"/>
    </row>
    <row r="356" spans="22:360" x14ac:dyDescent="0.15">
      <c r="V356" s="4" t="e">
        <f>IF(W356="", "", 事前ヒアリングシート!#REF!)</f>
        <v>#REF!</v>
      </c>
      <c r="W356" s="3" t="e">
        <f>IF(事前ヒアリングシート!#REF!="","",事前ヒアリングシート!#REF!)</f>
        <v>#REF!</v>
      </c>
      <c r="MU356" s="3"/>
      <c r="MV356" s="3"/>
    </row>
    <row r="357" spans="22:360" x14ac:dyDescent="0.15">
      <c r="V357" s="4" t="e">
        <f>IF(W357="", "", 事前ヒアリングシート!#REF!)</f>
        <v>#REF!</v>
      </c>
      <c r="W357" s="3" t="e">
        <f>IF(事前ヒアリングシート!#REF!="","",事前ヒアリングシート!#REF!)</f>
        <v>#REF!</v>
      </c>
      <c r="MU357" s="3"/>
      <c r="MV357" s="3"/>
    </row>
    <row r="358" spans="22:360" x14ac:dyDescent="0.15">
      <c r="V358" s="4" t="e">
        <f>IF(W358="", "", 事前ヒアリングシート!#REF!)</f>
        <v>#REF!</v>
      </c>
      <c r="W358" s="3" t="e">
        <f>IF(事前ヒアリングシート!#REF!="","",事前ヒアリングシート!#REF!)</f>
        <v>#REF!</v>
      </c>
      <c r="MU358" s="3"/>
      <c r="MV358" s="3"/>
    </row>
    <row r="359" spans="22:360" x14ac:dyDescent="0.15">
      <c r="V359" s="4" t="e">
        <f>IF(W359="", "", 事前ヒアリングシート!#REF!)</f>
        <v>#REF!</v>
      </c>
      <c r="W359" s="3" t="e">
        <f>IF(事前ヒアリングシート!#REF!="","",事前ヒアリングシート!#REF!)</f>
        <v>#REF!</v>
      </c>
      <c r="MU359" s="3"/>
      <c r="MV359" s="3"/>
    </row>
    <row r="360" spans="22:360" x14ac:dyDescent="0.15">
      <c r="V360" s="4" t="e">
        <f>IF(W360="", "", 事前ヒアリングシート!#REF!)</f>
        <v>#REF!</v>
      </c>
      <c r="W360" s="3" t="e">
        <f>IF(事前ヒアリングシート!#REF!="","",事前ヒアリングシート!#REF!)</f>
        <v>#REF!</v>
      </c>
      <c r="MU360" s="3"/>
      <c r="MV360" s="3"/>
    </row>
    <row r="361" spans="22:360" x14ac:dyDescent="0.15">
      <c r="V361" s="4" t="e">
        <f>IF(W361="", "", 事前ヒアリングシート!#REF!)</f>
        <v>#REF!</v>
      </c>
      <c r="W361" s="3" t="e">
        <f>IF(事前ヒアリングシート!#REF!="","",事前ヒアリングシート!#REF!)</f>
        <v>#REF!</v>
      </c>
      <c r="MU361" s="3"/>
      <c r="MV361" s="3"/>
    </row>
    <row r="362" spans="22:360" x14ac:dyDescent="0.15">
      <c r="V362" s="4" t="e">
        <f>IF(W362="", "", 事前ヒアリングシート!#REF!)</f>
        <v>#REF!</v>
      </c>
      <c r="W362" s="3" t="e">
        <f>IF(事前ヒアリングシート!#REF!="","",事前ヒアリングシート!#REF!)</f>
        <v>#REF!</v>
      </c>
      <c r="MU362" s="3"/>
      <c r="MV362" s="3"/>
    </row>
    <row r="363" spans="22:360" x14ac:dyDescent="0.15">
      <c r="V363" s="4" t="e">
        <f>IF(W363="", "", 事前ヒアリングシート!#REF!)</f>
        <v>#REF!</v>
      </c>
      <c r="W363" s="3" t="e">
        <f>IF(事前ヒアリングシート!#REF!="","",事前ヒアリングシート!#REF!)</f>
        <v>#REF!</v>
      </c>
      <c r="MU363" s="3"/>
      <c r="MV363" s="3"/>
    </row>
    <row r="364" spans="22:360" x14ac:dyDescent="0.15">
      <c r="V364" s="4" t="e">
        <f>IF(W364="", "", 事前ヒアリングシート!#REF!)</f>
        <v>#REF!</v>
      </c>
      <c r="W364" s="3" t="e">
        <f>IF(事前ヒアリングシート!#REF!="","",事前ヒアリングシート!#REF!)</f>
        <v>#REF!</v>
      </c>
      <c r="MU364" s="3"/>
      <c r="MV364" s="3"/>
    </row>
    <row r="365" spans="22:360" x14ac:dyDescent="0.15">
      <c r="V365" s="4" t="e">
        <f>IF(W365="", "", 事前ヒアリングシート!#REF!)</f>
        <v>#REF!</v>
      </c>
      <c r="W365" s="3" t="e">
        <f>IF(事前ヒアリングシート!#REF!="","",事前ヒアリングシート!#REF!)</f>
        <v>#REF!</v>
      </c>
      <c r="MU365" s="3"/>
      <c r="MV365" s="3"/>
    </row>
    <row r="366" spans="22:360" x14ac:dyDescent="0.15">
      <c r="V366" s="4" t="e">
        <f>IF(W366="", "", 事前ヒアリングシート!#REF!)</f>
        <v>#REF!</v>
      </c>
      <c r="W366" s="3" t="e">
        <f>IF(事前ヒアリングシート!#REF!="","",事前ヒアリングシート!#REF!)</f>
        <v>#REF!</v>
      </c>
      <c r="MU366" s="3"/>
      <c r="MV366" s="3"/>
    </row>
    <row r="367" spans="22:360" x14ac:dyDescent="0.15">
      <c r="V367" s="4" t="e">
        <f>IF(W367="", "", 事前ヒアリングシート!#REF!)</f>
        <v>#REF!</v>
      </c>
      <c r="W367" s="3" t="e">
        <f>IF(事前ヒアリングシート!#REF!="","",事前ヒアリングシート!#REF!)</f>
        <v>#REF!</v>
      </c>
      <c r="MU367" s="3"/>
      <c r="MV367" s="3"/>
    </row>
    <row r="368" spans="22:360" x14ac:dyDescent="0.15">
      <c r="V368" s="4" t="e">
        <f>IF(W368="", "", 事前ヒアリングシート!#REF!)</f>
        <v>#REF!</v>
      </c>
      <c r="W368" s="3" t="e">
        <f>IF(事前ヒアリングシート!#REF!="","",事前ヒアリングシート!#REF!)</f>
        <v>#REF!</v>
      </c>
      <c r="MU368" s="3"/>
      <c r="MV368" s="3"/>
    </row>
    <row r="369" spans="22:360" x14ac:dyDescent="0.15">
      <c r="V369" s="4" t="e">
        <f>IF(W369="", "", 事前ヒアリングシート!#REF!)</f>
        <v>#REF!</v>
      </c>
      <c r="W369" s="3" t="e">
        <f>IF(事前ヒアリングシート!#REF!="","",事前ヒアリングシート!#REF!)</f>
        <v>#REF!</v>
      </c>
      <c r="MU369" s="3"/>
      <c r="MV369" s="3"/>
    </row>
    <row r="370" spans="22:360" x14ac:dyDescent="0.15">
      <c r="V370" s="4" t="e">
        <f>IF(W370="", "", 事前ヒアリングシート!#REF!)</f>
        <v>#REF!</v>
      </c>
      <c r="W370" s="3" t="e">
        <f>IF(事前ヒアリングシート!#REF!="","",事前ヒアリングシート!#REF!)</f>
        <v>#REF!</v>
      </c>
      <c r="MU370" s="3"/>
      <c r="MV370" s="3"/>
    </row>
    <row r="371" spans="22:360" x14ac:dyDescent="0.15">
      <c r="V371" s="4" t="e">
        <f>IF(W371="", "", 事前ヒアリングシート!#REF!)</f>
        <v>#REF!</v>
      </c>
      <c r="W371" s="3" t="e">
        <f>IF(事前ヒアリングシート!#REF!="","",事前ヒアリングシート!#REF!)</f>
        <v>#REF!</v>
      </c>
      <c r="MU371" s="3"/>
      <c r="MV371" s="3"/>
    </row>
    <row r="372" spans="22:360" x14ac:dyDescent="0.15">
      <c r="V372" s="4" t="e">
        <f>IF(W372="", "", 事前ヒアリングシート!#REF!)</f>
        <v>#REF!</v>
      </c>
      <c r="W372" s="3" t="e">
        <f>IF(事前ヒアリングシート!#REF!="","",事前ヒアリングシート!#REF!)</f>
        <v>#REF!</v>
      </c>
      <c r="MU372" s="3"/>
      <c r="MV372" s="3"/>
    </row>
    <row r="373" spans="22:360" x14ac:dyDescent="0.15">
      <c r="V373" s="4" t="e">
        <f>IF(W373="", "", 事前ヒアリングシート!#REF!)</f>
        <v>#REF!</v>
      </c>
      <c r="W373" s="3" t="e">
        <f>IF(事前ヒアリングシート!#REF!="","",事前ヒアリングシート!#REF!)</f>
        <v>#REF!</v>
      </c>
      <c r="MU373" s="3"/>
      <c r="MV373" s="3"/>
    </row>
    <row r="374" spans="22:360" x14ac:dyDescent="0.15">
      <c r="V374" s="4" t="e">
        <f>IF(W374="", "", 事前ヒアリングシート!#REF!)</f>
        <v>#REF!</v>
      </c>
      <c r="W374" s="3" t="e">
        <f>IF(事前ヒアリングシート!#REF!="","",事前ヒアリングシート!#REF!)</f>
        <v>#REF!</v>
      </c>
      <c r="MU374" s="3"/>
      <c r="MV374" s="3"/>
    </row>
    <row r="375" spans="22:360" x14ac:dyDescent="0.15">
      <c r="V375" s="4" t="e">
        <f>IF(W375="", "", 事前ヒアリングシート!#REF!)</f>
        <v>#REF!</v>
      </c>
      <c r="W375" s="3" t="e">
        <f>IF(事前ヒアリングシート!#REF!="","",事前ヒアリングシート!#REF!)</f>
        <v>#REF!</v>
      </c>
      <c r="MU375" s="3"/>
      <c r="MV375" s="3"/>
    </row>
    <row r="376" spans="22:360" x14ac:dyDescent="0.15">
      <c r="V376" s="4" t="e">
        <f>IF(W376="", "", 事前ヒアリングシート!#REF!)</f>
        <v>#REF!</v>
      </c>
      <c r="W376" s="3" t="e">
        <f>IF(事前ヒアリングシート!#REF!="","",事前ヒアリングシート!#REF!)</f>
        <v>#REF!</v>
      </c>
      <c r="MU376" s="3"/>
      <c r="MV376" s="3"/>
    </row>
    <row r="377" spans="22:360" x14ac:dyDescent="0.15">
      <c r="V377" s="4" t="e">
        <f>IF(W377="", "", 事前ヒアリングシート!#REF!)</f>
        <v>#REF!</v>
      </c>
      <c r="W377" s="3" t="e">
        <f>IF(事前ヒアリングシート!#REF!="","",事前ヒアリングシート!#REF!)</f>
        <v>#REF!</v>
      </c>
      <c r="MU377" s="3"/>
      <c r="MV377" s="3"/>
    </row>
    <row r="378" spans="22:360" x14ac:dyDescent="0.15">
      <c r="V378" s="4" t="e">
        <f>IF(W378="", "", 事前ヒアリングシート!#REF!)</f>
        <v>#REF!</v>
      </c>
      <c r="W378" s="3" t="e">
        <f>IF(事前ヒアリングシート!#REF!="","",事前ヒアリングシート!#REF!)</f>
        <v>#REF!</v>
      </c>
      <c r="MU378" s="3"/>
      <c r="MV378" s="3"/>
    </row>
    <row r="379" spans="22:360" x14ac:dyDescent="0.15">
      <c r="V379" s="4" t="e">
        <f>IF(W379="", "", 事前ヒアリングシート!#REF!)</f>
        <v>#REF!</v>
      </c>
      <c r="W379" s="3" t="e">
        <f>IF(事前ヒアリングシート!#REF!="","",事前ヒアリングシート!#REF!)</f>
        <v>#REF!</v>
      </c>
      <c r="MU379" s="3"/>
      <c r="MV379" s="3"/>
    </row>
    <row r="380" spans="22:360" x14ac:dyDescent="0.15">
      <c r="V380" s="4" t="e">
        <f>IF(W380="", "", 事前ヒアリングシート!#REF!)</f>
        <v>#REF!</v>
      </c>
      <c r="W380" s="3" t="e">
        <f>IF(事前ヒアリングシート!#REF!="","",事前ヒアリングシート!#REF!)</f>
        <v>#REF!</v>
      </c>
      <c r="MU380" s="3"/>
      <c r="MV380" s="3"/>
    </row>
    <row r="381" spans="22:360" x14ac:dyDescent="0.15">
      <c r="V381" s="4" t="e">
        <f>IF(W381="", "", 事前ヒアリングシート!#REF!)</f>
        <v>#REF!</v>
      </c>
      <c r="W381" s="3" t="e">
        <f>IF(事前ヒアリングシート!#REF!="","",事前ヒアリングシート!#REF!)</f>
        <v>#REF!</v>
      </c>
      <c r="MU381" s="3"/>
      <c r="MV381" s="3"/>
    </row>
    <row r="382" spans="22:360" x14ac:dyDescent="0.15">
      <c r="V382" s="4" t="e">
        <f>IF(W382="", "", 事前ヒアリングシート!#REF!)</f>
        <v>#REF!</v>
      </c>
      <c r="W382" s="3" t="e">
        <f>IF(事前ヒアリングシート!#REF!="","",事前ヒアリングシート!#REF!)</f>
        <v>#REF!</v>
      </c>
      <c r="MU382" s="3"/>
      <c r="MV382" s="3"/>
    </row>
    <row r="383" spans="22:360" x14ac:dyDescent="0.15">
      <c r="V383" s="4" t="e">
        <f>IF(W383="", "", 事前ヒアリングシート!#REF!)</f>
        <v>#REF!</v>
      </c>
      <c r="W383" s="3" t="e">
        <f>IF(事前ヒアリングシート!#REF!="","",事前ヒアリングシート!#REF!)</f>
        <v>#REF!</v>
      </c>
      <c r="MU383" s="3"/>
      <c r="MV383" s="3"/>
    </row>
    <row r="384" spans="22:360" x14ac:dyDescent="0.15">
      <c r="V384" s="4" t="e">
        <f>IF(W384="", "", 事前ヒアリングシート!#REF!)</f>
        <v>#REF!</v>
      </c>
      <c r="W384" s="3" t="e">
        <f>IF(事前ヒアリングシート!#REF!="","",事前ヒアリングシート!#REF!)</f>
        <v>#REF!</v>
      </c>
      <c r="MU384" s="3"/>
      <c r="MV384" s="3"/>
    </row>
    <row r="385" spans="22:360" x14ac:dyDescent="0.15">
      <c r="V385" s="4" t="e">
        <f>IF(W385="", "", 事前ヒアリングシート!#REF!)</f>
        <v>#REF!</v>
      </c>
      <c r="W385" s="3" t="e">
        <f>IF(事前ヒアリングシート!#REF!="","",事前ヒアリングシート!#REF!)</f>
        <v>#REF!</v>
      </c>
      <c r="MU385" s="3"/>
      <c r="MV385" s="3"/>
    </row>
    <row r="386" spans="22:360" x14ac:dyDescent="0.15">
      <c r="V386" s="4" t="e">
        <f>IF(W386="", "", 事前ヒアリングシート!#REF!)</f>
        <v>#REF!</v>
      </c>
      <c r="W386" s="3" t="e">
        <f>IF(事前ヒアリングシート!#REF!="","",事前ヒアリングシート!#REF!)</f>
        <v>#REF!</v>
      </c>
      <c r="MU386" s="3"/>
      <c r="MV386" s="3"/>
    </row>
    <row r="387" spans="22:360" x14ac:dyDescent="0.15">
      <c r="V387" s="4" t="e">
        <f>IF(W387="", "", 事前ヒアリングシート!#REF!)</f>
        <v>#REF!</v>
      </c>
      <c r="W387" s="3" t="e">
        <f>IF(事前ヒアリングシート!#REF!="","",事前ヒアリングシート!#REF!)</f>
        <v>#REF!</v>
      </c>
      <c r="MU387" s="3"/>
      <c r="MV387" s="3"/>
    </row>
    <row r="388" spans="22:360" x14ac:dyDescent="0.15">
      <c r="V388" s="4" t="e">
        <f>IF(W388="", "", 事前ヒアリングシート!#REF!)</f>
        <v>#REF!</v>
      </c>
      <c r="W388" s="3" t="e">
        <f>IF(事前ヒアリングシート!#REF!="","",事前ヒアリングシート!#REF!)</f>
        <v>#REF!</v>
      </c>
      <c r="MU388" s="3"/>
      <c r="MV388" s="3"/>
    </row>
    <row r="389" spans="22:360" x14ac:dyDescent="0.15">
      <c r="V389" s="4" t="e">
        <f>IF(W389="", "", 事前ヒアリングシート!#REF!)</f>
        <v>#REF!</v>
      </c>
      <c r="W389" s="3" t="e">
        <f>IF(事前ヒアリングシート!#REF!="","",事前ヒアリングシート!#REF!)</f>
        <v>#REF!</v>
      </c>
      <c r="MU389" s="3"/>
      <c r="MV389" s="3"/>
    </row>
    <row r="390" spans="22:360" x14ac:dyDescent="0.15">
      <c r="V390" s="4" t="e">
        <f>IF(W390="", "", 事前ヒアリングシート!#REF!)</f>
        <v>#REF!</v>
      </c>
      <c r="W390" s="3" t="e">
        <f>IF(事前ヒアリングシート!#REF!="","",事前ヒアリングシート!#REF!)</f>
        <v>#REF!</v>
      </c>
      <c r="MU390" s="3"/>
      <c r="MV390" s="3"/>
    </row>
    <row r="391" spans="22:360" x14ac:dyDescent="0.15">
      <c r="V391" s="4" t="e">
        <f>IF(W391="", "", 事前ヒアリングシート!#REF!)</f>
        <v>#REF!</v>
      </c>
      <c r="W391" s="3" t="e">
        <f>IF(事前ヒアリングシート!#REF!="","",事前ヒアリングシート!#REF!)</f>
        <v>#REF!</v>
      </c>
      <c r="MU391" s="3"/>
      <c r="MV391" s="3"/>
    </row>
    <row r="392" spans="22:360" x14ac:dyDescent="0.15">
      <c r="V392" s="4" t="e">
        <f>IF(W392="", "", 事前ヒアリングシート!#REF!)</f>
        <v>#REF!</v>
      </c>
      <c r="W392" s="3" t="e">
        <f>IF(事前ヒアリングシート!#REF!="","",事前ヒアリングシート!#REF!)</f>
        <v>#REF!</v>
      </c>
      <c r="MU392" s="3"/>
      <c r="MV392" s="3"/>
    </row>
    <row r="393" spans="22:360" x14ac:dyDescent="0.15">
      <c r="V393" s="4" t="e">
        <f>IF(W393="", "", 事前ヒアリングシート!#REF!)</f>
        <v>#REF!</v>
      </c>
      <c r="W393" s="3" t="e">
        <f>IF(事前ヒアリングシート!#REF!="","",事前ヒアリングシート!#REF!)</f>
        <v>#REF!</v>
      </c>
      <c r="MU393" s="3"/>
      <c r="MV393" s="3"/>
    </row>
    <row r="394" spans="22:360" x14ac:dyDescent="0.15">
      <c r="V394" s="4" t="e">
        <f>IF(W394="", "", 事前ヒアリングシート!#REF!)</f>
        <v>#REF!</v>
      </c>
      <c r="W394" s="3" t="e">
        <f>IF(事前ヒアリングシート!#REF!="","",事前ヒアリングシート!#REF!)</f>
        <v>#REF!</v>
      </c>
      <c r="MU394" s="3"/>
      <c r="MV394" s="3"/>
    </row>
    <row r="395" spans="22:360" x14ac:dyDescent="0.15">
      <c r="V395" s="4" t="e">
        <f>IF(W395="", "", 事前ヒアリングシート!#REF!)</f>
        <v>#REF!</v>
      </c>
      <c r="W395" s="3" t="e">
        <f>IF(事前ヒアリングシート!#REF!="","",事前ヒアリングシート!#REF!)</f>
        <v>#REF!</v>
      </c>
      <c r="MU395" s="3"/>
      <c r="MV395" s="3"/>
    </row>
    <row r="396" spans="22:360" x14ac:dyDescent="0.15">
      <c r="V396" s="4" t="e">
        <f>IF(W396="", "", 事前ヒアリングシート!#REF!)</f>
        <v>#REF!</v>
      </c>
      <c r="W396" s="3" t="e">
        <f>IF(事前ヒアリングシート!#REF!="","",事前ヒアリングシート!#REF!)</f>
        <v>#REF!</v>
      </c>
      <c r="MU396" s="3"/>
      <c r="MV396" s="3"/>
    </row>
    <row r="397" spans="22:360" x14ac:dyDescent="0.15">
      <c r="V397" s="4" t="e">
        <f>IF(W397="", "", 事前ヒアリングシート!#REF!)</f>
        <v>#REF!</v>
      </c>
      <c r="W397" s="3" t="e">
        <f>IF(事前ヒアリングシート!#REF!="","",事前ヒアリングシート!#REF!)</f>
        <v>#REF!</v>
      </c>
      <c r="MU397" s="3"/>
      <c r="MV397" s="3"/>
    </row>
    <row r="398" spans="22:360" x14ac:dyDescent="0.15">
      <c r="V398" s="4" t="e">
        <f>IF(W398="", "", 事前ヒアリングシート!#REF!)</f>
        <v>#REF!</v>
      </c>
      <c r="W398" s="3" t="e">
        <f>IF(事前ヒアリングシート!#REF!="","",事前ヒアリングシート!#REF!)</f>
        <v>#REF!</v>
      </c>
      <c r="MU398" s="3"/>
      <c r="MV398" s="3"/>
    </row>
    <row r="399" spans="22:360" x14ac:dyDescent="0.15">
      <c r="V399" s="4" t="e">
        <f>IF(W399="", "", 事前ヒアリングシート!#REF!)</f>
        <v>#REF!</v>
      </c>
      <c r="W399" s="3" t="e">
        <f>IF(事前ヒアリングシート!#REF!="","",事前ヒアリングシート!#REF!)</f>
        <v>#REF!</v>
      </c>
      <c r="MU399" s="3"/>
      <c r="MV399" s="3"/>
    </row>
    <row r="400" spans="22:360" x14ac:dyDescent="0.15">
      <c r="V400" s="4" t="e">
        <f>IF(W400="", "", 事前ヒアリングシート!#REF!)</f>
        <v>#REF!</v>
      </c>
      <c r="W400" s="3" t="e">
        <f>IF(事前ヒアリングシート!#REF!="","",事前ヒアリングシート!#REF!)</f>
        <v>#REF!</v>
      </c>
      <c r="MU400" s="3"/>
      <c r="MV400" s="3"/>
    </row>
    <row r="401" spans="22:360" x14ac:dyDescent="0.15">
      <c r="V401" s="4" t="e">
        <f>IF(W401="", "", 事前ヒアリングシート!#REF!)</f>
        <v>#REF!</v>
      </c>
      <c r="W401" s="3" t="e">
        <f>IF(事前ヒアリングシート!#REF!="","",事前ヒアリングシート!#REF!)</f>
        <v>#REF!</v>
      </c>
      <c r="MU401" s="3"/>
      <c r="MV401" s="3"/>
    </row>
    <row r="402" spans="22:360" x14ac:dyDescent="0.15">
      <c r="V402" s="4" t="e">
        <f>IF(W402="", "", 事前ヒアリングシート!#REF!)</f>
        <v>#REF!</v>
      </c>
      <c r="W402" s="3" t="e">
        <f>IF(事前ヒアリングシート!#REF!="","",事前ヒアリングシート!#REF!)</f>
        <v>#REF!</v>
      </c>
      <c r="MU402" s="3"/>
      <c r="MV402" s="3"/>
    </row>
    <row r="403" spans="22:360" x14ac:dyDescent="0.15">
      <c r="V403" s="4" t="e">
        <f>IF(W403="", "", 事前ヒアリングシート!#REF!)</f>
        <v>#REF!</v>
      </c>
      <c r="W403" s="3" t="e">
        <f>IF(事前ヒアリングシート!#REF!="","",事前ヒアリングシート!#REF!)</f>
        <v>#REF!</v>
      </c>
      <c r="MU403" s="3"/>
      <c r="MV403" s="3"/>
    </row>
    <row r="404" spans="22:360" x14ac:dyDescent="0.15">
      <c r="V404" s="4" t="e">
        <f>IF(W404="", "", 事前ヒアリングシート!#REF!)</f>
        <v>#REF!</v>
      </c>
      <c r="W404" s="3" t="e">
        <f>IF(事前ヒアリングシート!#REF!="","",事前ヒアリングシート!#REF!)</f>
        <v>#REF!</v>
      </c>
      <c r="MU404" s="3"/>
      <c r="MV404" s="3"/>
    </row>
    <row r="405" spans="22:360" x14ac:dyDescent="0.15">
      <c r="V405" s="4" t="e">
        <f>IF(W405="", "", 事前ヒアリングシート!#REF!)</f>
        <v>#REF!</v>
      </c>
      <c r="W405" s="3" t="e">
        <f>IF(事前ヒアリングシート!#REF!="","",事前ヒアリングシート!#REF!)</f>
        <v>#REF!</v>
      </c>
      <c r="MU405" s="3"/>
      <c r="MV405" s="3"/>
    </row>
    <row r="406" spans="22:360" x14ac:dyDescent="0.15">
      <c r="V406" s="4" t="e">
        <f>IF(W406="", "", 事前ヒアリングシート!#REF!)</f>
        <v>#REF!</v>
      </c>
      <c r="W406" s="3" t="e">
        <f>IF(事前ヒアリングシート!#REF!="","",事前ヒアリングシート!#REF!)</f>
        <v>#REF!</v>
      </c>
      <c r="MU406" s="3"/>
      <c r="MV406" s="3"/>
    </row>
    <row r="407" spans="22:360" x14ac:dyDescent="0.15">
      <c r="V407" s="4" t="e">
        <f>IF(W407="", "", 事前ヒアリングシート!#REF!)</f>
        <v>#REF!</v>
      </c>
      <c r="W407" s="3" t="e">
        <f>IF(事前ヒアリングシート!#REF!="","",事前ヒアリングシート!#REF!)</f>
        <v>#REF!</v>
      </c>
      <c r="MU407" s="3"/>
      <c r="MV407" s="3"/>
    </row>
    <row r="408" spans="22:360" x14ac:dyDescent="0.15">
      <c r="V408" s="4" t="e">
        <f>IF(W408="", "", 事前ヒアリングシート!#REF!)</f>
        <v>#REF!</v>
      </c>
      <c r="W408" s="3" t="e">
        <f>IF(事前ヒアリングシート!#REF!="","",事前ヒアリングシート!#REF!)</f>
        <v>#REF!</v>
      </c>
      <c r="MU408" s="3"/>
      <c r="MV408" s="3"/>
    </row>
    <row r="409" spans="22:360" x14ac:dyDescent="0.15">
      <c r="V409" s="4" t="e">
        <f>IF(W409="", "", 事前ヒアリングシート!#REF!)</f>
        <v>#REF!</v>
      </c>
      <c r="W409" s="3" t="e">
        <f>IF(事前ヒアリングシート!#REF!="","",事前ヒアリングシート!#REF!)</f>
        <v>#REF!</v>
      </c>
      <c r="MU409" s="3"/>
      <c r="MV409" s="3"/>
    </row>
    <row r="410" spans="22:360" x14ac:dyDescent="0.15">
      <c r="V410" s="4" t="e">
        <f>IF(W410="", "", 事前ヒアリングシート!#REF!)</f>
        <v>#REF!</v>
      </c>
      <c r="W410" s="3" t="e">
        <f>IF(事前ヒアリングシート!#REF!="","",事前ヒアリングシート!#REF!)</f>
        <v>#REF!</v>
      </c>
      <c r="MU410" s="3"/>
      <c r="MV410" s="3"/>
    </row>
    <row r="411" spans="22:360" x14ac:dyDescent="0.15">
      <c r="V411" s="4" t="e">
        <f>IF(W411="", "", 事前ヒアリングシート!#REF!)</f>
        <v>#REF!</v>
      </c>
      <c r="W411" s="3" t="e">
        <f>IF(事前ヒアリングシート!#REF!="","",事前ヒアリングシート!#REF!)</f>
        <v>#REF!</v>
      </c>
      <c r="MU411" s="3"/>
      <c r="MV411" s="3"/>
    </row>
    <row r="412" spans="22:360" x14ac:dyDescent="0.15">
      <c r="V412" s="4" t="e">
        <f>IF(W412="", "", 事前ヒアリングシート!#REF!)</f>
        <v>#REF!</v>
      </c>
      <c r="W412" s="3" t="e">
        <f>IF(事前ヒアリングシート!#REF!="","",事前ヒアリングシート!#REF!)</f>
        <v>#REF!</v>
      </c>
      <c r="MU412" s="3"/>
      <c r="MV412" s="3"/>
    </row>
    <row r="413" spans="22:360" x14ac:dyDescent="0.15">
      <c r="V413" s="4" t="e">
        <f>IF(W413="", "", 事前ヒアリングシート!#REF!)</f>
        <v>#REF!</v>
      </c>
      <c r="W413" s="3" t="e">
        <f>IF(事前ヒアリングシート!#REF!="","",事前ヒアリングシート!#REF!)</f>
        <v>#REF!</v>
      </c>
      <c r="MU413" s="3"/>
      <c r="MV413" s="3"/>
    </row>
    <row r="414" spans="22:360" x14ac:dyDescent="0.15">
      <c r="V414" s="4" t="e">
        <f>IF(W414="", "", 事前ヒアリングシート!#REF!)</f>
        <v>#REF!</v>
      </c>
      <c r="W414" s="3" t="e">
        <f>IF(事前ヒアリングシート!#REF!="","",事前ヒアリングシート!#REF!)</f>
        <v>#REF!</v>
      </c>
      <c r="MU414" s="3"/>
      <c r="MV414" s="3"/>
    </row>
    <row r="415" spans="22:360" x14ac:dyDescent="0.15">
      <c r="V415" s="4" t="e">
        <f>IF(W415="", "", 事前ヒアリングシート!#REF!)</f>
        <v>#REF!</v>
      </c>
      <c r="W415" s="3" t="e">
        <f>IF(事前ヒアリングシート!#REF!="","",事前ヒアリングシート!#REF!)</f>
        <v>#REF!</v>
      </c>
      <c r="MU415" s="3"/>
      <c r="MV415" s="3"/>
    </row>
    <row r="416" spans="22:360" x14ac:dyDescent="0.15">
      <c r="V416" s="4" t="e">
        <f>IF(W416="", "", 事前ヒアリングシート!#REF!)</f>
        <v>#REF!</v>
      </c>
      <c r="W416" s="3" t="e">
        <f>IF(事前ヒアリングシート!#REF!="","",事前ヒアリングシート!#REF!)</f>
        <v>#REF!</v>
      </c>
      <c r="MU416" s="3"/>
      <c r="MV416" s="3"/>
    </row>
    <row r="417" spans="22:360" x14ac:dyDescent="0.15">
      <c r="V417" s="4" t="e">
        <f>IF(W417="", "", 事前ヒアリングシート!#REF!)</f>
        <v>#REF!</v>
      </c>
      <c r="W417" s="3" t="e">
        <f>IF(事前ヒアリングシート!#REF!="","",事前ヒアリングシート!#REF!)</f>
        <v>#REF!</v>
      </c>
      <c r="MU417" s="3"/>
      <c r="MV417" s="3"/>
    </row>
    <row r="418" spans="22:360" x14ac:dyDescent="0.15">
      <c r="V418" s="4" t="e">
        <f>IF(W418="", "", 事前ヒアリングシート!#REF!)</f>
        <v>#REF!</v>
      </c>
      <c r="W418" s="3" t="e">
        <f>IF(事前ヒアリングシート!#REF!="","",事前ヒアリングシート!#REF!)</f>
        <v>#REF!</v>
      </c>
      <c r="MU418" s="3"/>
      <c r="MV418" s="3"/>
    </row>
    <row r="419" spans="22:360" x14ac:dyDescent="0.15">
      <c r="V419" s="4" t="e">
        <f>IF(W419="", "", 事前ヒアリングシート!#REF!)</f>
        <v>#REF!</v>
      </c>
      <c r="W419" s="3" t="e">
        <f>IF(事前ヒアリングシート!#REF!="","",事前ヒアリングシート!#REF!)</f>
        <v>#REF!</v>
      </c>
      <c r="MU419" s="3"/>
      <c r="MV419" s="3"/>
    </row>
    <row r="420" spans="22:360" x14ac:dyDescent="0.15">
      <c r="V420" s="4" t="e">
        <f>IF(W420="", "", 事前ヒアリングシート!#REF!)</f>
        <v>#REF!</v>
      </c>
      <c r="W420" s="3" t="e">
        <f>IF(事前ヒアリングシート!#REF!="","",事前ヒアリングシート!#REF!)</f>
        <v>#REF!</v>
      </c>
      <c r="MU420" s="3"/>
      <c r="MV420" s="3"/>
    </row>
    <row r="421" spans="22:360" x14ac:dyDescent="0.15">
      <c r="V421" s="4" t="e">
        <f>IF(W421="", "", 事前ヒアリングシート!#REF!)</f>
        <v>#REF!</v>
      </c>
      <c r="W421" s="3" t="e">
        <f>IF(事前ヒアリングシート!#REF!="","",事前ヒアリングシート!#REF!)</f>
        <v>#REF!</v>
      </c>
      <c r="MU421" s="3"/>
      <c r="MV421" s="3"/>
    </row>
    <row r="422" spans="22:360" x14ac:dyDescent="0.15">
      <c r="V422" s="4" t="e">
        <f>IF(W422="", "", 事前ヒアリングシート!#REF!)</f>
        <v>#REF!</v>
      </c>
      <c r="W422" s="3" t="e">
        <f>IF(事前ヒアリングシート!#REF!="","",事前ヒアリングシート!#REF!)</f>
        <v>#REF!</v>
      </c>
      <c r="MU422" s="3"/>
      <c r="MV422" s="3"/>
    </row>
    <row r="423" spans="22:360" x14ac:dyDescent="0.15">
      <c r="V423" s="4" t="e">
        <f>IF(W423="", "", 事前ヒアリングシート!#REF!)</f>
        <v>#REF!</v>
      </c>
      <c r="W423" s="3" t="e">
        <f>IF(事前ヒアリングシート!#REF!="","",事前ヒアリングシート!#REF!)</f>
        <v>#REF!</v>
      </c>
      <c r="MU423" s="3"/>
      <c r="MV423" s="3"/>
    </row>
    <row r="424" spans="22:360" x14ac:dyDescent="0.15">
      <c r="V424" s="4" t="e">
        <f>IF(W424="", "", 事前ヒアリングシート!#REF!)</f>
        <v>#REF!</v>
      </c>
      <c r="W424" s="3" t="e">
        <f>IF(事前ヒアリングシート!#REF!="","",事前ヒアリングシート!#REF!)</f>
        <v>#REF!</v>
      </c>
      <c r="MU424" s="3"/>
      <c r="MV424" s="3"/>
    </row>
    <row r="425" spans="22:360" x14ac:dyDescent="0.15">
      <c r="V425" s="4" t="e">
        <f>IF(W425="", "", 事前ヒアリングシート!#REF!)</f>
        <v>#REF!</v>
      </c>
      <c r="W425" s="3" t="e">
        <f>IF(事前ヒアリングシート!#REF!="","",事前ヒアリングシート!#REF!)</f>
        <v>#REF!</v>
      </c>
      <c r="MU425" s="3"/>
      <c r="MV425" s="3"/>
    </row>
    <row r="426" spans="22:360" x14ac:dyDescent="0.15">
      <c r="V426" s="4" t="e">
        <f>IF(W426="", "", 事前ヒアリングシート!#REF!)</f>
        <v>#REF!</v>
      </c>
      <c r="W426" s="3" t="e">
        <f>IF(事前ヒアリングシート!#REF!="","",事前ヒアリングシート!#REF!)</f>
        <v>#REF!</v>
      </c>
      <c r="MU426" s="3"/>
      <c r="MV426" s="3"/>
    </row>
    <row r="427" spans="22:360" x14ac:dyDescent="0.15">
      <c r="V427" s="4" t="e">
        <f>IF(W427="", "", 事前ヒアリングシート!#REF!)</f>
        <v>#REF!</v>
      </c>
      <c r="W427" s="3" t="e">
        <f>IF(事前ヒアリングシート!#REF!="","",事前ヒアリングシート!#REF!)</f>
        <v>#REF!</v>
      </c>
      <c r="MU427" s="3"/>
      <c r="MV427" s="3"/>
    </row>
    <row r="428" spans="22:360" x14ac:dyDescent="0.15">
      <c r="V428" s="4" t="e">
        <f>IF(W428="", "", 事前ヒアリングシート!#REF!)</f>
        <v>#REF!</v>
      </c>
      <c r="W428" s="3" t="e">
        <f>IF(事前ヒアリングシート!#REF!="","",事前ヒアリングシート!#REF!)</f>
        <v>#REF!</v>
      </c>
      <c r="MU428" s="3"/>
      <c r="MV428" s="3"/>
    </row>
    <row r="429" spans="22:360" x14ac:dyDescent="0.15">
      <c r="V429" s="4" t="e">
        <f>IF(W429="", "", 事前ヒアリングシート!#REF!)</f>
        <v>#REF!</v>
      </c>
      <c r="W429" s="3" t="e">
        <f>IF(事前ヒアリングシート!#REF!="","",事前ヒアリングシート!#REF!)</f>
        <v>#REF!</v>
      </c>
      <c r="MU429" s="3"/>
      <c r="MV429" s="3"/>
    </row>
    <row r="430" spans="22:360" x14ac:dyDescent="0.15">
      <c r="V430" s="4" t="e">
        <f>IF(W430="", "", 事前ヒアリングシート!#REF!)</f>
        <v>#REF!</v>
      </c>
      <c r="W430" s="3" t="e">
        <f>IF(事前ヒアリングシート!#REF!="","",事前ヒアリングシート!#REF!)</f>
        <v>#REF!</v>
      </c>
      <c r="MU430" s="3"/>
      <c r="MV430" s="3"/>
    </row>
    <row r="431" spans="22:360" x14ac:dyDescent="0.15">
      <c r="V431" s="4" t="e">
        <f>IF(W431="", "", 事前ヒアリングシート!#REF!)</f>
        <v>#REF!</v>
      </c>
      <c r="W431" s="3" t="e">
        <f>IF(事前ヒアリングシート!#REF!="","",事前ヒアリングシート!#REF!)</f>
        <v>#REF!</v>
      </c>
      <c r="MU431" s="3"/>
      <c r="MV431" s="3"/>
    </row>
    <row r="432" spans="22:360" x14ac:dyDescent="0.15">
      <c r="V432" s="4" t="e">
        <f>IF(W432="", "", 事前ヒアリングシート!#REF!)</f>
        <v>#REF!</v>
      </c>
      <c r="W432" s="3" t="e">
        <f>IF(事前ヒアリングシート!#REF!="","",事前ヒアリングシート!#REF!)</f>
        <v>#REF!</v>
      </c>
      <c r="MU432" s="3"/>
      <c r="MV432" s="3"/>
    </row>
    <row r="433" spans="22:360" x14ac:dyDescent="0.15">
      <c r="V433" s="4" t="e">
        <f>IF(W433="", "", 事前ヒアリングシート!#REF!)</f>
        <v>#REF!</v>
      </c>
      <c r="W433" s="3" t="e">
        <f>IF(事前ヒアリングシート!#REF!="","",事前ヒアリングシート!#REF!)</f>
        <v>#REF!</v>
      </c>
      <c r="MU433" s="3"/>
      <c r="MV433" s="3"/>
    </row>
    <row r="434" spans="22:360" x14ac:dyDescent="0.15">
      <c r="V434" s="4" t="e">
        <f>IF(W434="", "", 事前ヒアリングシート!#REF!)</f>
        <v>#REF!</v>
      </c>
      <c r="W434" s="3" t="e">
        <f>IF(事前ヒアリングシート!#REF!="","",事前ヒアリングシート!#REF!)</f>
        <v>#REF!</v>
      </c>
      <c r="MU434" s="3"/>
      <c r="MV434" s="3"/>
    </row>
    <row r="435" spans="22:360" x14ac:dyDescent="0.15">
      <c r="V435" s="4" t="e">
        <f>IF(W435="", "", 事前ヒアリングシート!#REF!)</f>
        <v>#REF!</v>
      </c>
      <c r="W435" s="3" t="e">
        <f>IF(事前ヒアリングシート!#REF!="","",事前ヒアリングシート!#REF!)</f>
        <v>#REF!</v>
      </c>
      <c r="MU435" s="3"/>
      <c r="MV435" s="3"/>
    </row>
    <row r="436" spans="22:360" x14ac:dyDescent="0.15">
      <c r="V436" s="4" t="e">
        <f>IF(W436="", "", 事前ヒアリングシート!#REF!)</f>
        <v>#REF!</v>
      </c>
      <c r="W436" s="3" t="e">
        <f>IF(事前ヒアリングシート!#REF!="","",事前ヒアリングシート!#REF!)</f>
        <v>#REF!</v>
      </c>
      <c r="MU436" s="3"/>
      <c r="MV436" s="3"/>
    </row>
    <row r="437" spans="22:360" x14ac:dyDescent="0.15">
      <c r="V437" s="4" t="e">
        <f>IF(W437="", "", 事前ヒアリングシート!#REF!)</f>
        <v>#REF!</v>
      </c>
      <c r="W437" s="3" t="e">
        <f>IF(事前ヒアリングシート!#REF!="","",事前ヒアリングシート!#REF!)</f>
        <v>#REF!</v>
      </c>
      <c r="MU437" s="3"/>
      <c r="MV437" s="3"/>
    </row>
    <row r="438" spans="22:360" x14ac:dyDescent="0.15">
      <c r="V438" s="4" t="e">
        <f>IF(W438="", "", 事前ヒアリングシート!#REF!)</f>
        <v>#REF!</v>
      </c>
      <c r="W438" s="3" t="e">
        <f>IF(事前ヒアリングシート!#REF!="","",事前ヒアリングシート!#REF!)</f>
        <v>#REF!</v>
      </c>
      <c r="MU438" s="3"/>
      <c r="MV438" s="3"/>
    </row>
    <row r="439" spans="22:360" x14ac:dyDescent="0.15">
      <c r="V439" s="4" t="e">
        <f>IF(W439="", "", 事前ヒアリングシート!#REF!)</f>
        <v>#REF!</v>
      </c>
      <c r="W439" s="3" t="e">
        <f>IF(事前ヒアリングシート!#REF!="","",事前ヒアリングシート!#REF!)</f>
        <v>#REF!</v>
      </c>
      <c r="MU439" s="3"/>
      <c r="MV439" s="3"/>
    </row>
    <row r="440" spans="22:360" x14ac:dyDescent="0.15">
      <c r="V440" s="4" t="e">
        <f>IF(W440="", "", 事前ヒアリングシート!#REF!)</f>
        <v>#REF!</v>
      </c>
      <c r="W440" s="3" t="e">
        <f>IF(事前ヒアリングシート!#REF!="","",事前ヒアリングシート!#REF!)</f>
        <v>#REF!</v>
      </c>
      <c r="MU440" s="3"/>
      <c r="MV440" s="3"/>
    </row>
    <row r="441" spans="22:360" x14ac:dyDescent="0.15">
      <c r="V441" s="4" t="e">
        <f>IF(W441="", "", 事前ヒアリングシート!#REF!)</f>
        <v>#REF!</v>
      </c>
      <c r="W441" s="3" t="e">
        <f>IF(事前ヒアリングシート!#REF!="","",事前ヒアリングシート!#REF!)</f>
        <v>#REF!</v>
      </c>
      <c r="MU441" s="3"/>
      <c r="MV441" s="3"/>
    </row>
    <row r="442" spans="22:360" x14ac:dyDescent="0.15">
      <c r="V442" s="4" t="e">
        <f>IF(W442="", "", 事前ヒアリングシート!#REF!)</f>
        <v>#REF!</v>
      </c>
      <c r="W442" s="3" t="e">
        <f>IF(事前ヒアリングシート!#REF!="","",事前ヒアリングシート!#REF!)</f>
        <v>#REF!</v>
      </c>
      <c r="MU442" s="3"/>
      <c r="MV442" s="3"/>
    </row>
    <row r="443" spans="22:360" x14ac:dyDescent="0.15">
      <c r="V443" s="4" t="e">
        <f>IF(W443="", "", 事前ヒアリングシート!#REF!)</f>
        <v>#REF!</v>
      </c>
      <c r="W443" s="3" t="e">
        <f>IF(事前ヒアリングシート!#REF!="","",事前ヒアリングシート!#REF!)</f>
        <v>#REF!</v>
      </c>
      <c r="MU443" s="3"/>
      <c r="MV443" s="3"/>
    </row>
    <row r="444" spans="22:360" x14ac:dyDescent="0.15">
      <c r="V444" s="4" t="e">
        <f>IF(W444="", "", 事前ヒアリングシート!#REF!)</f>
        <v>#REF!</v>
      </c>
      <c r="W444" s="3" t="e">
        <f>IF(事前ヒアリングシート!#REF!="","",事前ヒアリングシート!#REF!)</f>
        <v>#REF!</v>
      </c>
      <c r="MU444" s="3"/>
      <c r="MV444" s="3"/>
    </row>
    <row r="445" spans="22:360" x14ac:dyDescent="0.15">
      <c r="V445" s="4" t="e">
        <f>IF(W445="", "", 事前ヒアリングシート!#REF!)</f>
        <v>#REF!</v>
      </c>
      <c r="W445" s="3" t="e">
        <f>IF(事前ヒアリングシート!#REF!="","",事前ヒアリングシート!#REF!)</f>
        <v>#REF!</v>
      </c>
      <c r="MU445" s="3"/>
      <c r="MV445" s="3"/>
    </row>
    <row r="446" spans="22:360" x14ac:dyDescent="0.15">
      <c r="V446" s="4" t="e">
        <f>IF(W446="", "", 事前ヒアリングシート!#REF!)</f>
        <v>#REF!</v>
      </c>
      <c r="W446" s="3" t="e">
        <f>IF(事前ヒアリングシート!#REF!="","",事前ヒアリングシート!#REF!)</f>
        <v>#REF!</v>
      </c>
      <c r="MU446" s="3"/>
      <c r="MV446" s="3"/>
    </row>
    <row r="447" spans="22:360" x14ac:dyDescent="0.15">
      <c r="V447" s="4" t="e">
        <f>IF(W447="", "", 事前ヒアリングシート!#REF!)</f>
        <v>#REF!</v>
      </c>
      <c r="W447" s="3" t="e">
        <f>IF(事前ヒアリングシート!#REF!="","",事前ヒアリングシート!#REF!)</f>
        <v>#REF!</v>
      </c>
      <c r="MU447" s="3"/>
      <c r="MV447" s="3"/>
    </row>
    <row r="448" spans="22:360" x14ac:dyDescent="0.15">
      <c r="V448" s="4" t="e">
        <f>IF(W448="", "", 事前ヒアリングシート!#REF!)</f>
        <v>#REF!</v>
      </c>
      <c r="W448" s="3" t="e">
        <f>IF(事前ヒアリングシート!#REF!="","",事前ヒアリングシート!#REF!)</f>
        <v>#REF!</v>
      </c>
      <c r="MU448" s="3"/>
      <c r="MV448" s="3"/>
    </row>
    <row r="449" spans="22:361" x14ac:dyDescent="0.15">
      <c r="V449" s="4" t="e">
        <f>IF(W449="", "", 事前ヒアリングシート!#REF!)</f>
        <v>#REF!</v>
      </c>
      <c r="W449" s="3" t="e">
        <f>IF(事前ヒアリングシート!#REF!="","",事前ヒアリングシート!#REF!)</f>
        <v>#REF!</v>
      </c>
      <c r="MU449" s="3"/>
      <c r="MV449" s="3"/>
    </row>
    <row r="450" spans="22:361" x14ac:dyDescent="0.15">
      <c r="V450" s="4" t="e">
        <f>IF(W450="", "", 事前ヒアリングシート!#REF!)</f>
        <v>#REF!</v>
      </c>
      <c r="W450" s="3" t="e">
        <f>IF(事前ヒアリングシート!#REF!="","",事前ヒアリングシート!#REF!)</f>
        <v>#REF!</v>
      </c>
      <c r="MU450" s="3"/>
      <c r="MV450" s="3"/>
    </row>
    <row r="451" spans="22:361" x14ac:dyDescent="0.15">
      <c r="V451" s="4" t="e">
        <f>IF(W451="", "", 事前ヒアリングシート!#REF!)</f>
        <v>#REF!</v>
      </c>
      <c r="W451" s="3" t="e">
        <f>IF(事前ヒアリングシート!#REF!="","",事前ヒアリングシート!#REF!)</f>
        <v>#REF!</v>
      </c>
      <c r="MU451" s="3"/>
      <c r="MV451" s="3"/>
    </row>
    <row r="452" spans="22:361" x14ac:dyDescent="0.15">
      <c r="X452" s="3" t="e">
        <f xml:space="preserve"> IF(#REF!="", "",#REF!)</f>
        <v>#REF!</v>
      </c>
      <c r="MW452" s="3"/>
    </row>
    <row r="453" spans="22:361" x14ac:dyDescent="0.15">
      <c r="X453" s="3" t="e">
        <f xml:space="preserve"> IF(#REF!="", "",#REF!)</f>
        <v>#REF!</v>
      </c>
      <c r="MW453" s="3"/>
    </row>
    <row r="454" spans="22:361" x14ac:dyDescent="0.15">
      <c r="X454" s="3" t="e">
        <f xml:space="preserve"> IF(#REF!="", "",#REF!)</f>
        <v>#REF!</v>
      </c>
      <c r="MW454" s="3"/>
    </row>
    <row r="455" spans="22:361" x14ac:dyDescent="0.15">
      <c r="X455" s="3" t="e">
        <f xml:space="preserve"> IF(#REF!="", "",#REF!)</f>
        <v>#REF!</v>
      </c>
      <c r="MW455" s="3"/>
    </row>
    <row r="456" spans="22:361" x14ac:dyDescent="0.15">
      <c r="X456" s="3" t="e">
        <f xml:space="preserve"> IF(#REF!="", "",#REF!)</f>
        <v>#REF!</v>
      </c>
      <c r="MW456" s="3"/>
    </row>
    <row r="457" spans="22:361" x14ac:dyDescent="0.15">
      <c r="X457" s="3" t="e">
        <f xml:space="preserve"> IF(#REF!="", "",#REF!)</f>
        <v>#REF!</v>
      </c>
      <c r="MW457" s="3"/>
    </row>
    <row r="458" spans="22:361" x14ac:dyDescent="0.15">
      <c r="X458" s="3" t="e">
        <f xml:space="preserve"> IF(#REF!="", "",#REF!)</f>
        <v>#REF!</v>
      </c>
      <c r="MW458" s="3"/>
    </row>
    <row r="459" spans="22:361" x14ac:dyDescent="0.15">
      <c r="X459" s="3" t="e">
        <f xml:space="preserve"> IF(#REF!="", "",#REF!)</f>
        <v>#REF!</v>
      </c>
      <c r="MW459" s="3"/>
    </row>
    <row r="460" spans="22:361" x14ac:dyDescent="0.15">
      <c r="X460" s="3" t="e">
        <f xml:space="preserve"> IF(#REF!="", "",#REF!)</f>
        <v>#REF!</v>
      </c>
      <c r="MW460" s="3"/>
    </row>
    <row r="461" spans="22:361" x14ac:dyDescent="0.15">
      <c r="X461" s="3" t="e">
        <f xml:space="preserve"> IF(#REF!="", "",#REF!)</f>
        <v>#REF!</v>
      </c>
      <c r="MW461" s="3"/>
    </row>
    <row r="462" spans="22:361" x14ac:dyDescent="0.15">
      <c r="X462" s="3" t="e">
        <f xml:space="preserve"> IF(#REF!="", "",#REF!)</f>
        <v>#REF!</v>
      </c>
      <c r="MW462" s="3"/>
    </row>
    <row r="463" spans="22:361" x14ac:dyDescent="0.15">
      <c r="X463" s="3" t="e">
        <f xml:space="preserve"> IF(#REF!="", "",#REF!)</f>
        <v>#REF!</v>
      </c>
      <c r="MW463" s="3"/>
    </row>
    <row r="464" spans="22:361" x14ac:dyDescent="0.15">
      <c r="X464" s="3" t="e">
        <f xml:space="preserve"> IF(#REF!="", "",#REF!)</f>
        <v>#REF!</v>
      </c>
      <c r="MW464" s="3"/>
    </row>
    <row r="465" spans="24:361" x14ac:dyDescent="0.15">
      <c r="X465" s="3" t="e">
        <f xml:space="preserve"> IF(#REF!="", "",#REF!)</f>
        <v>#REF!</v>
      </c>
      <c r="MW465" s="3"/>
    </row>
    <row r="466" spans="24:361" x14ac:dyDescent="0.15">
      <c r="X466" s="3" t="e">
        <f xml:space="preserve"> IF(#REF!="", "",#REF!)</f>
        <v>#REF!</v>
      </c>
      <c r="MW466" s="3"/>
    </row>
    <row r="467" spans="24:361" x14ac:dyDescent="0.15">
      <c r="X467" s="3" t="e">
        <f xml:space="preserve"> IF(#REF!="", "",#REF!)</f>
        <v>#REF!</v>
      </c>
      <c r="MW467" s="3"/>
    </row>
    <row r="468" spans="24:361" x14ac:dyDescent="0.15">
      <c r="X468" s="3" t="e">
        <f xml:space="preserve"> IF(#REF!="", "",#REF!)</f>
        <v>#REF!</v>
      </c>
      <c r="MW468" s="3"/>
    </row>
    <row r="469" spans="24:361" x14ac:dyDescent="0.15">
      <c r="X469" s="3" t="e">
        <f xml:space="preserve"> IF(#REF!="", "",#REF!)</f>
        <v>#REF!</v>
      </c>
      <c r="MW469" s="3"/>
    </row>
    <row r="470" spans="24:361" x14ac:dyDescent="0.15">
      <c r="X470" s="3" t="e">
        <f xml:space="preserve"> IF(#REF!="", "",#REF!)</f>
        <v>#REF!</v>
      </c>
      <c r="MW470" s="3"/>
    </row>
    <row r="471" spans="24:361" x14ac:dyDescent="0.15">
      <c r="X471" s="3" t="e">
        <f xml:space="preserve"> IF(#REF!="", "",#REF!)</f>
        <v>#REF!</v>
      </c>
      <c r="MW471" s="3"/>
    </row>
    <row r="472" spans="24:361" x14ac:dyDescent="0.15">
      <c r="X472" s="3" t="e">
        <f xml:space="preserve"> IF(#REF!="", "",#REF!)</f>
        <v>#REF!</v>
      </c>
      <c r="MW472" s="3"/>
    </row>
    <row r="473" spans="24:361" x14ac:dyDescent="0.15">
      <c r="X473" s="3" t="e">
        <f xml:space="preserve"> IF(#REF!="", "",#REF!)</f>
        <v>#REF!</v>
      </c>
      <c r="MW473" s="3"/>
    </row>
    <row r="474" spans="24:361" x14ac:dyDescent="0.15">
      <c r="X474" s="3" t="e">
        <f xml:space="preserve"> IF(#REF!="", "",#REF!)</f>
        <v>#REF!</v>
      </c>
      <c r="MW474" s="3"/>
    </row>
    <row r="475" spans="24:361" x14ac:dyDescent="0.15">
      <c r="X475" s="3" t="e">
        <f xml:space="preserve"> IF(#REF!="", "",#REF!)</f>
        <v>#REF!</v>
      </c>
      <c r="MW475" s="3"/>
    </row>
    <row r="476" spans="24:361" x14ac:dyDescent="0.15">
      <c r="X476" s="3" t="e">
        <f xml:space="preserve"> IF(#REF!="", "",#REF!)</f>
        <v>#REF!</v>
      </c>
      <c r="MW476" s="3"/>
    </row>
    <row r="477" spans="24:361" x14ac:dyDescent="0.15">
      <c r="X477" s="3" t="e">
        <f xml:space="preserve"> IF(#REF!="", "",#REF!)</f>
        <v>#REF!</v>
      </c>
      <c r="MW477" s="3"/>
    </row>
    <row r="478" spans="24:361" x14ac:dyDescent="0.15">
      <c r="X478" s="3" t="e">
        <f xml:space="preserve"> IF(#REF!="", "",#REF!)</f>
        <v>#REF!</v>
      </c>
      <c r="MW478" s="3"/>
    </row>
    <row r="479" spans="24:361" x14ac:dyDescent="0.15">
      <c r="X479" s="3" t="e">
        <f xml:space="preserve"> IF(#REF!="", "",#REF!)</f>
        <v>#REF!</v>
      </c>
      <c r="MW479" s="3"/>
    </row>
    <row r="480" spans="24:361" x14ac:dyDescent="0.15">
      <c r="X480" s="3" t="e">
        <f xml:space="preserve"> IF(#REF!="", "",#REF!)</f>
        <v>#REF!</v>
      </c>
      <c r="MW480" s="3"/>
    </row>
    <row r="481" spans="24:361" x14ac:dyDescent="0.15">
      <c r="X481" s="3" t="e">
        <f xml:space="preserve"> IF(#REF!="", "",#REF!)</f>
        <v>#REF!</v>
      </c>
      <c r="MW481" s="3"/>
    </row>
    <row r="482" spans="24:361" x14ac:dyDescent="0.15">
      <c r="X482" s="3" t="e">
        <f xml:space="preserve"> IF(#REF!="", "",#REF!)</f>
        <v>#REF!</v>
      </c>
      <c r="MW482" s="3"/>
    </row>
    <row r="483" spans="24:361" x14ac:dyDescent="0.15">
      <c r="X483" s="3" t="e">
        <f xml:space="preserve"> IF(#REF!="", "",#REF!)</f>
        <v>#REF!</v>
      </c>
      <c r="MW483" s="3"/>
    </row>
    <row r="484" spans="24:361" x14ac:dyDescent="0.15">
      <c r="X484" s="3" t="e">
        <f xml:space="preserve"> IF(#REF!="", "",#REF!)</f>
        <v>#REF!</v>
      </c>
      <c r="MW484" s="3"/>
    </row>
    <row r="485" spans="24:361" x14ac:dyDescent="0.15">
      <c r="X485" s="3" t="e">
        <f xml:space="preserve"> IF(#REF!="", "",#REF!)</f>
        <v>#REF!</v>
      </c>
      <c r="MW485" s="3"/>
    </row>
    <row r="486" spans="24:361" x14ac:dyDescent="0.15">
      <c r="X486" s="3" t="e">
        <f xml:space="preserve"> IF(#REF!="", "",#REF!)</f>
        <v>#REF!</v>
      </c>
      <c r="MW486" s="3"/>
    </row>
    <row r="487" spans="24:361" x14ac:dyDescent="0.15">
      <c r="X487" s="3" t="e">
        <f xml:space="preserve"> IF(#REF!="", "",#REF!)</f>
        <v>#REF!</v>
      </c>
      <c r="MW487" s="3"/>
    </row>
    <row r="488" spans="24:361" x14ac:dyDescent="0.15">
      <c r="X488" s="3" t="e">
        <f xml:space="preserve"> IF(#REF!="", "",#REF!)</f>
        <v>#REF!</v>
      </c>
      <c r="MW488" s="3"/>
    </row>
    <row r="489" spans="24:361" x14ac:dyDescent="0.15">
      <c r="X489" s="3" t="e">
        <f xml:space="preserve"> IF(#REF!="", "",#REF!)</f>
        <v>#REF!</v>
      </c>
      <c r="MW489" s="3"/>
    </row>
    <row r="490" spans="24:361" x14ac:dyDescent="0.15">
      <c r="X490" s="3" t="e">
        <f xml:space="preserve"> IF(#REF!="", "",#REF!)</f>
        <v>#REF!</v>
      </c>
      <c r="MW490" s="3"/>
    </row>
    <row r="491" spans="24:361" x14ac:dyDescent="0.15">
      <c r="X491" s="3" t="e">
        <f xml:space="preserve"> IF(#REF!="", "",#REF!)</f>
        <v>#REF!</v>
      </c>
      <c r="MW491" s="3"/>
    </row>
    <row r="492" spans="24:361" x14ac:dyDescent="0.15">
      <c r="X492" s="3" t="e">
        <f xml:space="preserve"> IF(#REF!="", "",#REF!)</f>
        <v>#REF!</v>
      </c>
      <c r="MW492" s="3"/>
    </row>
    <row r="493" spans="24:361" x14ac:dyDescent="0.15">
      <c r="X493" s="3" t="e">
        <f xml:space="preserve"> IF(#REF!="", "",#REF!)</f>
        <v>#REF!</v>
      </c>
      <c r="MW493" s="3"/>
    </row>
    <row r="494" spans="24:361" x14ac:dyDescent="0.15">
      <c r="X494" s="3" t="e">
        <f xml:space="preserve"> IF(#REF!="", "",#REF!)</f>
        <v>#REF!</v>
      </c>
      <c r="MW494" s="3"/>
    </row>
    <row r="495" spans="24:361" x14ac:dyDescent="0.15">
      <c r="X495" s="3" t="e">
        <f xml:space="preserve"> IF(#REF!="", "",#REF!)</f>
        <v>#REF!</v>
      </c>
      <c r="MW495" s="3"/>
    </row>
    <row r="496" spans="24:361" x14ac:dyDescent="0.15">
      <c r="X496" s="3" t="e">
        <f xml:space="preserve"> IF(#REF!="", "",#REF!)</f>
        <v>#REF!</v>
      </c>
      <c r="MW496" s="3"/>
    </row>
    <row r="497" spans="24:361" x14ac:dyDescent="0.15">
      <c r="X497" s="3" t="e">
        <f xml:space="preserve"> IF(#REF!="", "",#REF!)</f>
        <v>#REF!</v>
      </c>
      <c r="MW497" s="3"/>
    </row>
    <row r="498" spans="24:361" x14ac:dyDescent="0.15">
      <c r="X498" s="3" t="e">
        <f xml:space="preserve"> IF(#REF!="", "",#REF!)</f>
        <v>#REF!</v>
      </c>
      <c r="MW498" s="3"/>
    </row>
    <row r="499" spans="24:361" x14ac:dyDescent="0.15">
      <c r="X499" s="3" t="e">
        <f xml:space="preserve"> IF(#REF!="", "",#REF!)</f>
        <v>#REF!</v>
      </c>
      <c r="MW499" s="3"/>
    </row>
    <row r="500" spans="24:361" x14ac:dyDescent="0.15">
      <c r="X500" s="3" t="e">
        <f xml:space="preserve"> IF(#REF!="", "",#REF!)</f>
        <v>#REF!</v>
      </c>
      <c r="MW500" s="3"/>
    </row>
    <row r="501" spans="24:361" x14ac:dyDescent="0.15">
      <c r="X501" s="3" t="e">
        <f xml:space="preserve"> IF(#REF!="", "",#REF!)</f>
        <v>#REF!</v>
      </c>
      <c r="MW501" s="3"/>
    </row>
    <row r="502" spans="24:361" x14ac:dyDescent="0.15">
      <c r="X502" s="3" t="e">
        <f xml:space="preserve"> IF(#REF!="", "",#REF!)</f>
        <v>#REF!</v>
      </c>
      <c r="MW502" s="3"/>
    </row>
    <row r="503" spans="24:361" x14ac:dyDescent="0.15">
      <c r="X503" s="3" t="e">
        <f xml:space="preserve"> IF(#REF!="", "",#REF!)</f>
        <v>#REF!</v>
      </c>
      <c r="MW503" s="3"/>
    </row>
    <row r="504" spans="24:361" x14ac:dyDescent="0.15">
      <c r="X504" s="3" t="e">
        <f xml:space="preserve"> IF(#REF!="", "",#REF!)</f>
        <v>#REF!</v>
      </c>
      <c r="MW504" s="3"/>
    </row>
    <row r="505" spans="24:361" x14ac:dyDescent="0.15">
      <c r="X505" s="3" t="e">
        <f xml:space="preserve"> IF(#REF!="", "",#REF!)</f>
        <v>#REF!</v>
      </c>
      <c r="MW505" s="3"/>
    </row>
    <row r="506" spans="24:361" x14ac:dyDescent="0.15">
      <c r="X506" s="3" t="e">
        <f xml:space="preserve"> IF(#REF!="", "",#REF!)</f>
        <v>#REF!</v>
      </c>
      <c r="MW506" s="3"/>
    </row>
    <row r="507" spans="24:361" x14ac:dyDescent="0.15">
      <c r="X507" s="3" t="e">
        <f xml:space="preserve"> IF(#REF!="", "",#REF!)</f>
        <v>#REF!</v>
      </c>
      <c r="MW507" s="3"/>
    </row>
    <row r="508" spans="24:361" x14ac:dyDescent="0.15">
      <c r="X508" s="3" t="e">
        <f xml:space="preserve"> IF(#REF!="", "",#REF!)</f>
        <v>#REF!</v>
      </c>
      <c r="MW508" s="3"/>
    </row>
    <row r="509" spans="24:361" x14ac:dyDescent="0.15">
      <c r="X509" s="3" t="e">
        <f xml:space="preserve"> IF(#REF!="", "",#REF!)</f>
        <v>#REF!</v>
      </c>
      <c r="MW509" s="3"/>
    </row>
    <row r="510" spans="24:361" x14ac:dyDescent="0.15">
      <c r="X510" s="3" t="e">
        <f xml:space="preserve"> IF(#REF!="", "",#REF!)</f>
        <v>#REF!</v>
      </c>
      <c r="MW510" s="3"/>
    </row>
    <row r="511" spans="24:361" x14ac:dyDescent="0.15">
      <c r="X511" s="3" t="e">
        <f xml:space="preserve"> IF(#REF!="", "",#REF!)</f>
        <v>#REF!</v>
      </c>
      <c r="MW511" s="3"/>
    </row>
    <row r="512" spans="24:361" x14ac:dyDescent="0.15">
      <c r="X512" s="3" t="e">
        <f xml:space="preserve"> IF(#REF!="", "",#REF!)</f>
        <v>#REF!</v>
      </c>
      <c r="MW512" s="3"/>
    </row>
    <row r="513" spans="24:361" x14ac:dyDescent="0.15">
      <c r="X513" s="3" t="e">
        <f xml:space="preserve"> IF(#REF!="", "",#REF!)</f>
        <v>#REF!</v>
      </c>
      <c r="MW513" s="3"/>
    </row>
    <row r="514" spans="24:361" x14ac:dyDescent="0.15">
      <c r="X514" s="3" t="e">
        <f xml:space="preserve"> IF(#REF!="", "",#REF!)</f>
        <v>#REF!</v>
      </c>
      <c r="MW514" s="3"/>
    </row>
    <row r="515" spans="24:361" x14ac:dyDescent="0.15">
      <c r="X515" s="3" t="e">
        <f xml:space="preserve"> IF(#REF!="", "",#REF!)</f>
        <v>#REF!</v>
      </c>
      <c r="MW515" s="3"/>
    </row>
    <row r="516" spans="24:361" x14ac:dyDescent="0.15">
      <c r="X516" s="3" t="e">
        <f xml:space="preserve"> IF(#REF!="", "",#REF!)</f>
        <v>#REF!</v>
      </c>
      <c r="MW516" s="3"/>
    </row>
    <row r="517" spans="24:361" x14ac:dyDescent="0.15">
      <c r="X517" s="3" t="e">
        <f xml:space="preserve"> IF(#REF!="", "",#REF!)</f>
        <v>#REF!</v>
      </c>
      <c r="MW517" s="3"/>
    </row>
    <row r="518" spans="24:361" x14ac:dyDescent="0.15">
      <c r="X518" s="3" t="e">
        <f xml:space="preserve"> IF(#REF!="", "",#REF!)</f>
        <v>#REF!</v>
      </c>
      <c r="MW518" s="3"/>
    </row>
    <row r="519" spans="24:361" x14ac:dyDescent="0.15">
      <c r="X519" s="3" t="e">
        <f xml:space="preserve"> IF(#REF!="", "",#REF!)</f>
        <v>#REF!</v>
      </c>
      <c r="MW519" s="3"/>
    </row>
    <row r="520" spans="24:361" x14ac:dyDescent="0.15">
      <c r="X520" s="3" t="e">
        <f xml:space="preserve"> IF(#REF!="", "",#REF!)</f>
        <v>#REF!</v>
      </c>
      <c r="MW520" s="3"/>
    </row>
    <row r="521" spans="24:361" x14ac:dyDescent="0.15">
      <c r="X521" s="3" t="e">
        <f xml:space="preserve"> IF(#REF!="", "",#REF!)</f>
        <v>#REF!</v>
      </c>
      <c r="MW521" s="3"/>
    </row>
    <row r="522" spans="24:361" x14ac:dyDescent="0.15">
      <c r="X522" s="3" t="e">
        <f xml:space="preserve"> IF(#REF!="", "",#REF!)</f>
        <v>#REF!</v>
      </c>
      <c r="MW522" s="3"/>
    </row>
    <row r="523" spans="24:361" x14ac:dyDescent="0.15">
      <c r="X523" s="3" t="e">
        <f xml:space="preserve"> IF(#REF!="", "",#REF!)</f>
        <v>#REF!</v>
      </c>
      <c r="MW523" s="3"/>
    </row>
    <row r="524" spans="24:361" x14ac:dyDescent="0.15">
      <c r="X524" s="3" t="e">
        <f xml:space="preserve"> IF(#REF!="", "",#REF!)</f>
        <v>#REF!</v>
      </c>
      <c r="MW524" s="3"/>
    </row>
    <row r="525" spans="24:361" x14ac:dyDescent="0.15">
      <c r="X525" s="3" t="e">
        <f xml:space="preserve"> IF(#REF!="", "",#REF!)</f>
        <v>#REF!</v>
      </c>
      <c r="MW525" s="3"/>
    </row>
    <row r="526" spans="24:361" x14ac:dyDescent="0.15">
      <c r="X526" s="3" t="e">
        <f xml:space="preserve"> IF(#REF!="", "",#REF!)</f>
        <v>#REF!</v>
      </c>
      <c r="MW526" s="3"/>
    </row>
    <row r="527" spans="24:361" x14ac:dyDescent="0.15">
      <c r="X527" s="3" t="e">
        <f xml:space="preserve"> IF(#REF!="", "",#REF!)</f>
        <v>#REF!</v>
      </c>
      <c r="MW527" s="3"/>
    </row>
    <row r="528" spans="24:361" x14ac:dyDescent="0.15">
      <c r="X528" s="3" t="e">
        <f xml:space="preserve"> IF(#REF!="", "",#REF!)</f>
        <v>#REF!</v>
      </c>
      <c r="MW528" s="3"/>
    </row>
    <row r="529" spans="24:361" x14ac:dyDescent="0.15">
      <c r="X529" s="3" t="e">
        <f xml:space="preserve"> IF(#REF!="", "",#REF!)</f>
        <v>#REF!</v>
      </c>
      <c r="MW529" s="3"/>
    </row>
    <row r="530" spans="24:361" x14ac:dyDescent="0.15">
      <c r="X530" s="3" t="e">
        <f xml:space="preserve"> IF(#REF!="", "",#REF!)</f>
        <v>#REF!</v>
      </c>
      <c r="MW530" s="3"/>
    </row>
    <row r="531" spans="24:361" x14ac:dyDescent="0.15">
      <c r="X531" s="3" t="e">
        <f xml:space="preserve"> IF(#REF!="", "",#REF!)</f>
        <v>#REF!</v>
      </c>
      <c r="MW531" s="3"/>
    </row>
    <row r="532" spans="24:361" x14ac:dyDescent="0.15">
      <c r="X532" s="3" t="e">
        <f xml:space="preserve"> IF(#REF!="", "",#REF!)</f>
        <v>#REF!</v>
      </c>
      <c r="MW532" s="3"/>
    </row>
    <row r="533" spans="24:361" x14ac:dyDescent="0.15">
      <c r="X533" s="3" t="e">
        <f xml:space="preserve"> IF(#REF!="", "",#REF!)</f>
        <v>#REF!</v>
      </c>
      <c r="MW533" s="3"/>
    </row>
    <row r="534" spans="24:361" x14ac:dyDescent="0.15">
      <c r="X534" s="3" t="e">
        <f xml:space="preserve"> IF(#REF!="", "",#REF!)</f>
        <v>#REF!</v>
      </c>
      <c r="MW534" s="3"/>
    </row>
    <row r="535" spans="24:361" x14ac:dyDescent="0.15">
      <c r="X535" s="3" t="e">
        <f xml:space="preserve"> IF(#REF!="", "",#REF!)</f>
        <v>#REF!</v>
      </c>
      <c r="MW535" s="3"/>
    </row>
    <row r="536" spans="24:361" x14ac:dyDescent="0.15">
      <c r="X536" s="3" t="e">
        <f xml:space="preserve"> IF(#REF!="", "",#REF!)</f>
        <v>#REF!</v>
      </c>
      <c r="MW536" s="3"/>
    </row>
    <row r="537" spans="24:361" x14ac:dyDescent="0.15">
      <c r="X537" s="3" t="e">
        <f xml:space="preserve"> IF(#REF!="", "",#REF!)</f>
        <v>#REF!</v>
      </c>
      <c r="MW537" s="3"/>
    </row>
    <row r="538" spans="24:361" x14ac:dyDescent="0.15">
      <c r="X538" s="3" t="e">
        <f xml:space="preserve"> IF(#REF!="", "",#REF!)</f>
        <v>#REF!</v>
      </c>
      <c r="MW538" s="3"/>
    </row>
    <row r="539" spans="24:361" x14ac:dyDescent="0.15">
      <c r="X539" s="3" t="e">
        <f xml:space="preserve"> IF(#REF!="", "",#REF!)</f>
        <v>#REF!</v>
      </c>
      <c r="MW539" s="3"/>
    </row>
    <row r="540" spans="24:361" x14ac:dyDescent="0.15">
      <c r="X540" s="3" t="e">
        <f xml:space="preserve"> IF(#REF!="", "",#REF!)</f>
        <v>#REF!</v>
      </c>
      <c r="MW540" s="3"/>
    </row>
    <row r="541" spans="24:361" x14ac:dyDescent="0.15">
      <c r="X541" s="3" t="e">
        <f xml:space="preserve"> IF(#REF!="", "",#REF!)</f>
        <v>#REF!</v>
      </c>
      <c r="MW541" s="3"/>
    </row>
    <row r="542" spans="24:361" x14ac:dyDescent="0.15">
      <c r="X542" s="3" t="e">
        <f xml:space="preserve"> IF(#REF!="", "",#REF!)</f>
        <v>#REF!</v>
      </c>
      <c r="MW542" s="3"/>
    </row>
    <row r="543" spans="24:361" x14ac:dyDescent="0.15">
      <c r="X543" s="3" t="e">
        <f xml:space="preserve"> IF(#REF!="", "",#REF!)</f>
        <v>#REF!</v>
      </c>
      <c r="MW543" s="3"/>
    </row>
    <row r="544" spans="24:361" x14ac:dyDescent="0.15">
      <c r="X544" s="3" t="e">
        <f xml:space="preserve"> IF(#REF!="", "",#REF!)</f>
        <v>#REF!</v>
      </c>
      <c r="MW544" s="3"/>
    </row>
    <row r="545" spans="24:362" x14ac:dyDescent="0.15">
      <c r="X545" s="3" t="e">
        <f xml:space="preserve"> IF(#REF!="", "",#REF!)</f>
        <v>#REF!</v>
      </c>
      <c r="MW545" s="3"/>
    </row>
    <row r="546" spans="24:362" x14ac:dyDescent="0.15">
      <c r="X546" s="3" t="e">
        <f xml:space="preserve"> IF(#REF!="", "",#REF!)</f>
        <v>#REF!</v>
      </c>
      <c r="MW546" s="3"/>
    </row>
    <row r="547" spans="24:362" x14ac:dyDescent="0.15">
      <c r="X547" s="3" t="e">
        <f xml:space="preserve"> IF(#REF!="", "",#REF!)</f>
        <v>#REF!</v>
      </c>
      <c r="MW547" s="3"/>
    </row>
    <row r="548" spans="24:362" x14ac:dyDescent="0.15">
      <c r="X548" s="3" t="e">
        <f xml:space="preserve"> IF(#REF!="", "",#REF!)</f>
        <v>#REF!</v>
      </c>
      <c r="MW548" s="3"/>
    </row>
    <row r="549" spans="24:362" x14ac:dyDescent="0.15">
      <c r="X549" s="3" t="e">
        <f xml:space="preserve"> IF(#REF!="", "",#REF!)</f>
        <v>#REF!</v>
      </c>
      <c r="MW549" s="3"/>
    </row>
    <row r="550" spans="24:362" x14ac:dyDescent="0.15">
      <c r="X550" s="3" t="e">
        <f xml:space="preserve"> IF(#REF!="", "",#REF!)</f>
        <v>#REF!</v>
      </c>
      <c r="MW550" s="3"/>
    </row>
    <row r="551" spans="24:362" x14ac:dyDescent="0.15">
      <c r="X551" s="3" t="e">
        <f xml:space="preserve"> IF(#REF!="", "",#REF!)</f>
        <v>#REF!</v>
      </c>
      <c r="MW551" s="3"/>
    </row>
    <row r="552" spans="24:362" x14ac:dyDescent="0.15">
      <c r="Y552" s="3" t="e">
        <f xml:space="preserve"> IF(#REF!="", "",#REF!)</f>
        <v>#REF!</v>
      </c>
      <c r="MX552" s="3"/>
    </row>
    <row r="553" spans="24:362" x14ac:dyDescent="0.15">
      <c r="Y553" s="3" t="e">
        <f xml:space="preserve"> IF(#REF!="", "",#REF!)</f>
        <v>#REF!</v>
      </c>
      <c r="MX553" s="3"/>
    </row>
    <row r="554" spans="24:362" x14ac:dyDescent="0.15">
      <c r="Y554" s="3" t="e">
        <f xml:space="preserve"> IF(#REF!="", "",#REF!)</f>
        <v>#REF!</v>
      </c>
      <c r="MX554" s="3"/>
    </row>
    <row r="555" spans="24:362" x14ac:dyDescent="0.15">
      <c r="Y555" s="3" t="e">
        <f xml:space="preserve"> IF(#REF!="", "",#REF!)</f>
        <v>#REF!</v>
      </c>
      <c r="MX555" s="3"/>
    </row>
    <row r="556" spans="24:362" x14ac:dyDescent="0.15">
      <c r="Y556" s="3" t="e">
        <f xml:space="preserve"> IF(#REF!="", "",#REF!)</f>
        <v>#REF!</v>
      </c>
      <c r="MX556" s="3"/>
    </row>
    <row r="557" spans="24:362" x14ac:dyDescent="0.15">
      <c r="Y557" s="3" t="e">
        <f xml:space="preserve"> IF(#REF!="", "",#REF!)</f>
        <v>#REF!</v>
      </c>
      <c r="MX557" s="3"/>
    </row>
    <row r="558" spans="24:362" x14ac:dyDescent="0.15">
      <c r="Y558" s="3" t="e">
        <f xml:space="preserve"> IF(#REF!="", "",#REF!)</f>
        <v>#REF!</v>
      </c>
      <c r="MX558" s="3"/>
    </row>
    <row r="559" spans="24:362" x14ac:dyDescent="0.15">
      <c r="Y559" s="3" t="e">
        <f xml:space="preserve"> IF(#REF!="", "",#REF!)</f>
        <v>#REF!</v>
      </c>
      <c r="MX559" s="3"/>
    </row>
    <row r="560" spans="24:362" x14ac:dyDescent="0.15">
      <c r="Y560" s="3" t="e">
        <f xml:space="preserve"> IF(#REF!="", "",#REF!)</f>
        <v>#REF!</v>
      </c>
      <c r="MX560" s="3"/>
    </row>
    <row r="561" spans="25:362" x14ac:dyDescent="0.15">
      <c r="Y561" s="3" t="e">
        <f xml:space="preserve"> IF(#REF!="", "",#REF!)</f>
        <v>#REF!</v>
      </c>
      <c r="MX561" s="3"/>
    </row>
    <row r="562" spans="25:362" x14ac:dyDescent="0.15">
      <c r="Y562" s="3" t="e">
        <f xml:space="preserve"> IF(#REF!="", "",#REF!)</f>
        <v>#REF!</v>
      </c>
      <c r="MX562" s="3"/>
    </row>
    <row r="563" spans="25:362" x14ac:dyDescent="0.15">
      <c r="Y563" s="3" t="e">
        <f xml:space="preserve"> IF(#REF!="", "",#REF!)</f>
        <v>#REF!</v>
      </c>
      <c r="MX563" s="3"/>
    </row>
    <row r="564" spans="25:362" x14ac:dyDescent="0.15">
      <c r="Y564" s="3" t="e">
        <f xml:space="preserve"> IF(#REF!="", "",#REF!)</f>
        <v>#REF!</v>
      </c>
      <c r="MX564" s="3"/>
    </row>
    <row r="565" spans="25:362" x14ac:dyDescent="0.15">
      <c r="Y565" s="3" t="e">
        <f xml:space="preserve"> IF(#REF!="", "",#REF!)</f>
        <v>#REF!</v>
      </c>
      <c r="MX565" s="3"/>
    </row>
    <row r="566" spans="25:362" x14ac:dyDescent="0.15">
      <c r="Y566" s="3" t="e">
        <f xml:space="preserve"> IF(#REF!="", "",#REF!)</f>
        <v>#REF!</v>
      </c>
      <c r="MX566" s="3"/>
    </row>
    <row r="567" spans="25:362" x14ac:dyDescent="0.15">
      <c r="Y567" s="3" t="e">
        <f xml:space="preserve"> IF(#REF!="", "",#REF!)</f>
        <v>#REF!</v>
      </c>
      <c r="MX567" s="3"/>
    </row>
    <row r="568" spans="25:362" x14ac:dyDescent="0.15">
      <c r="Y568" s="3" t="e">
        <f xml:space="preserve"> IF(#REF!="", "",#REF!)</f>
        <v>#REF!</v>
      </c>
      <c r="MX568" s="3"/>
    </row>
    <row r="569" spans="25:362" x14ac:dyDescent="0.15">
      <c r="Y569" s="3" t="e">
        <f xml:space="preserve"> IF(#REF!="", "",#REF!)</f>
        <v>#REF!</v>
      </c>
      <c r="MX569" s="3"/>
    </row>
    <row r="570" spans="25:362" x14ac:dyDescent="0.15">
      <c r="Y570" s="3" t="e">
        <f xml:space="preserve"> IF(#REF!="", "",#REF!)</f>
        <v>#REF!</v>
      </c>
      <c r="MX570" s="3"/>
    </row>
    <row r="571" spans="25:362" x14ac:dyDescent="0.15">
      <c r="Y571" s="3" t="e">
        <f xml:space="preserve"> IF(#REF!="", "",#REF!)</f>
        <v>#REF!</v>
      </c>
      <c r="MX571" s="3"/>
    </row>
    <row r="572" spans="25:362" x14ac:dyDescent="0.15">
      <c r="Y572" s="3" t="e">
        <f xml:space="preserve"> IF(#REF!="", "",#REF!)</f>
        <v>#REF!</v>
      </c>
      <c r="MX572" s="3"/>
    </row>
    <row r="573" spans="25:362" x14ac:dyDescent="0.15">
      <c r="Y573" s="3" t="e">
        <f xml:space="preserve"> IF(#REF!="", "",#REF!)</f>
        <v>#REF!</v>
      </c>
      <c r="MX573" s="3"/>
    </row>
    <row r="574" spans="25:362" x14ac:dyDescent="0.15">
      <c r="Y574" s="3" t="e">
        <f xml:space="preserve"> IF(#REF!="", "",#REF!)</f>
        <v>#REF!</v>
      </c>
      <c r="MX574" s="3"/>
    </row>
    <row r="575" spans="25:362" x14ac:dyDescent="0.15">
      <c r="Y575" s="3" t="e">
        <f xml:space="preserve"> IF(#REF!="", "",#REF!)</f>
        <v>#REF!</v>
      </c>
      <c r="MX575" s="3"/>
    </row>
    <row r="576" spans="25:362" x14ac:dyDescent="0.15">
      <c r="Y576" s="3" t="e">
        <f xml:space="preserve"> IF(#REF!="", "",#REF!)</f>
        <v>#REF!</v>
      </c>
      <c r="MX576" s="3"/>
    </row>
    <row r="577" spans="25:362" x14ac:dyDescent="0.15">
      <c r="Y577" s="3" t="e">
        <f xml:space="preserve"> IF(#REF!="", "",#REF!)</f>
        <v>#REF!</v>
      </c>
      <c r="MX577" s="3"/>
    </row>
    <row r="578" spans="25:362" x14ac:dyDescent="0.15">
      <c r="Y578" s="3" t="e">
        <f xml:space="preserve"> IF(#REF!="", "",#REF!)</f>
        <v>#REF!</v>
      </c>
      <c r="MX578" s="3"/>
    </row>
    <row r="579" spans="25:362" x14ac:dyDescent="0.15">
      <c r="Y579" s="3" t="e">
        <f xml:space="preserve"> IF(#REF!="", "",#REF!)</f>
        <v>#REF!</v>
      </c>
      <c r="MX579" s="3"/>
    </row>
    <row r="580" spans="25:362" x14ac:dyDescent="0.15">
      <c r="Y580" s="3" t="e">
        <f xml:space="preserve"> IF(#REF!="", "",#REF!)</f>
        <v>#REF!</v>
      </c>
      <c r="MX580" s="3"/>
    </row>
    <row r="581" spans="25:362" x14ac:dyDescent="0.15">
      <c r="Y581" s="3" t="e">
        <f xml:space="preserve"> IF(#REF!="", "",#REF!)</f>
        <v>#REF!</v>
      </c>
      <c r="MX581" s="3"/>
    </row>
    <row r="582" spans="25:362" x14ac:dyDescent="0.15">
      <c r="Y582" s="3" t="e">
        <f xml:space="preserve"> IF(#REF!="", "",#REF!)</f>
        <v>#REF!</v>
      </c>
      <c r="MX582" s="3"/>
    </row>
    <row r="583" spans="25:362" x14ac:dyDescent="0.15">
      <c r="Y583" s="3" t="e">
        <f xml:space="preserve"> IF(#REF!="", "",#REF!)</f>
        <v>#REF!</v>
      </c>
      <c r="MX583" s="3"/>
    </row>
    <row r="584" spans="25:362" x14ac:dyDescent="0.15">
      <c r="Y584" s="3" t="e">
        <f xml:space="preserve"> IF(#REF!="", "",#REF!)</f>
        <v>#REF!</v>
      </c>
      <c r="MX584" s="3"/>
    </row>
    <row r="585" spans="25:362" x14ac:dyDescent="0.15">
      <c r="Y585" s="3" t="e">
        <f xml:space="preserve"> IF(#REF!="", "",#REF!)</f>
        <v>#REF!</v>
      </c>
      <c r="MX585" s="3"/>
    </row>
    <row r="586" spans="25:362" x14ac:dyDescent="0.15">
      <c r="Y586" s="3" t="e">
        <f xml:space="preserve"> IF(#REF!="", "",#REF!)</f>
        <v>#REF!</v>
      </c>
      <c r="MX586" s="3"/>
    </row>
    <row r="587" spans="25:362" x14ac:dyDescent="0.15">
      <c r="Y587" s="3" t="e">
        <f xml:space="preserve"> IF(#REF!="", "",#REF!)</f>
        <v>#REF!</v>
      </c>
      <c r="MX587" s="3"/>
    </row>
    <row r="588" spans="25:362" x14ac:dyDescent="0.15">
      <c r="Y588" s="3" t="e">
        <f xml:space="preserve"> IF(#REF!="", "",#REF!)</f>
        <v>#REF!</v>
      </c>
      <c r="MX588" s="3"/>
    </row>
    <row r="589" spans="25:362" x14ac:dyDescent="0.15">
      <c r="Y589" s="3" t="e">
        <f xml:space="preserve"> IF(#REF!="", "",#REF!)</f>
        <v>#REF!</v>
      </c>
      <c r="MX589" s="3"/>
    </row>
    <row r="590" spans="25:362" x14ac:dyDescent="0.15">
      <c r="Y590" s="3" t="e">
        <f xml:space="preserve"> IF(#REF!="", "",#REF!)</f>
        <v>#REF!</v>
      </c>
      <c r="MX590" s="3"/>
    </row>
    <row r="591" spans="25:362" x14ac:dyDescent="0.15">
      <c r="Y591" s="3" t="e">
        <f xml:space="preserve"> IF(#REF!="", "",#REF!)</f>
        <v>#REF!</v>
      </c>
      <c r="MX591" s="3"/>
    </row>
    <row r="592" spans="25:362" x14ac:dyDescent="0.15">
      <c r="Y592" s="3" t="e">
        <f xml:space="preserve"> IF(#REF!="", "",#REF!)</f>
        <v>#REF!</v>
      </c>
      <c r="MX592" s="3"/>
    </row>
    <row r="593" spans="25:362" x14ac:dyDescent="0.15">
      <c r="Y593" s="3" t="e">
        <f xml:space="preserve"> IF(#REF!="", "",#REF!)</f>
        <v>#REF!</v>
      </c>
      <c r="MX593" s="3"/>
    </row>
    <row r="594" spans="25:362" x14ac:dyDescent="0.15">
      <c r="Y594" s="3" t="e">
        <f xml:space="preserve"> IF(#REF!="", "",#REF!)</f>
        <v>#REF!</v>
      </c>
      <c r="MX594" s="3"/>
    </row>
    <row r="595" spans="25:362" x14ac:dyDescent="0.15">
      <c r="Y595" s="3" t="e">
        <f xml:space="preserve"> IF(#REF!="", "",#REF!)</f>
        <v>#REF!</v>
      </c>
      <c r="MX595" s="3"/>
    </row>
    <row r="596" spans="25:362" x14ac:dyDescent="0.15">
      <c r="Y596" s="3" t="e">
        <f xml:space="preserve"> IF(#REF!="", "",#REF!)</f>
        <v>#REF!</v>
      </c>
      <c r="MX596" s="3"/>
    </row>
    <row r="597" spans="25:362" x14ac:dyDescent="0.15">
      <c r="Y597" s="3" t="e">
        <f xml:space="preserve"> IF(#REF!="", "",#REF!)</f>
        <v>#REF!</v>
      </c>
      <c r="MX597" s="3"/>
    </row>
    <row r="598" spans="25:362" x14ac:dyDescent="0.15">
      <c r="Y598" s="3" t="e">
        <f xml:space="preserve"> IF(#REF!="", "",#REF!)</f>
        <v>#REF!</v>
      </c>
      <c r="MX598" s="3"/>
    </row>
    <row r="599" spans="25:362" x14ac:dyDescent="0.15">
      <c r="Y599" s="3" t="e">
        <f xml:space="preserve"> IF(#REF!="", "",#REF!)</f>
        <v>#REF!</v>
      </c>
      <c r="MX599" s="3"/>
    </row>
    <row r="600" spans="25:362" x14ac:dyDescent="0.15">
      <c r="Y600" s="3" t="e">
        <f xml:space="preserve"> IF(#REF!="", "",#REF!)</f>
        <v>#REF!</v>
      </c>
      <c r="MX600" s="3"/>
    </row>
    <row r="601" spans="25:362" x14ac:dyDescent="0.15">
      <c r="Y601" s="3" t="e">
        <f xml:space="preserve"> IF(#REF!="", "",#REF!)</f>
        <v>#REF!</v>
      </c>
      <c r="MX601" s="3"/>
    </row>
    <row r="602" spans="25:362" x14ac:dyDescent="0.15">
      <c r="Y602" s="3" t="e">
        <f xml:space="preserve"> IF(#REF!="", "",#REF!)</f>
        <v>#REF!</v>
      </c>
      <c r="MX602" s="3"/>
    </row>
    <row r="603" spans="25:362" x14ac:dyDescent="0.15">
      <c r="Y603" s="3" t="e">
        <f xml:space="preserve"> IF(#REF!="", "",#REF!)</f>
        <v>#REF!</v>
      </c>
      <c r="MX603" s="3"/>
    </row>
    <row r="604" spans="25:362" x14ac:dyDescent="0.15">
      <c r="Y604" s="3" t="e">
        <f xml:space="preserve"> IF(#REF!="", "",#REF!)</f>
        <v>#REF!</v>
      </c>
      <c r="MX604" s="3"/>
    </row>
    <row r="605" spans="25:362" x14ac:dyDescent="0.15">
      <c r="Y605" s="3" t="e">
        <f xml:space="preserve"> IF(#REF!="", "",#REF!)</f>
        <v>#REF!</v>
      </c>
      <c r="MX605" s="3"/>
    </row>
    <row r="606" spans="25:362" x14ac:dyDescent="0.15">
      <c r="Y606" s="3" t="e">
        <f xml:space="preserve"> IF(#REF!="", "",#REF!)</f>
        <v>#REF!</v>
      </c>
      <c r="MX606" s="3"/>
    </row>
    <row r="607" spans="25:362" x14ac:dyDescent="0.15">
      <c r="Y607" s="3" t="e">
        <f xml:space="preserve"> IF(#REF!="", "",#REF!)</f>
        <v>#REF!</v>
      </c>
      <c r="MX607" s="3"/>
    </row>
    <row r="608" spans="25:362" x14ac:dyDescent="0.15">
      <c r="Y608" s="3" t="e">
        <f xml:space="preserve"> IF(#REF!="", "",#REF!)</f>
        <v>#REF!</v>
      </c>
      <c r="MX608" s="3"/>
    </row>
    <row r="609" spans="25:362" x14ac:dyDescent="0.15">
      <c r="Y609" s="3" t="e">
        <f xml:space="preserve"> IF(#REF!="", "",#REF!)</f>
        <v>#REF!</v>
      </c>
      <c r="MX609" s="3"/>
    </row>
    <row r="610" spans="25:362" x14ac:dyDescent="0.15">
      <c r="Y610" s="3" t="e">
        <f xml:space="preserve"> IF(#REF!="", "",#REF!)</f>
        <v>#REF!</v>
      </c>
      <c r="MX610" s="3"/>
    </row>
    <row r="611" spans="25:362" x14ac:dyDescent="0.15">
      <c r="Y611" s="3" t="e">
        <f xml:space="preserve"> IF(#REF!="", "",#REF!)</f>
        <v>#REF!</v>
      </c>
      <c r="MX611" s="3"/>
    </row>
    <row r="612" spans="25:362" x14ac:dyDescent="0.15">
      <c r="Y612" s="3" t="e">
        <f xml:space="preserve"> IF(#REF!="", "",#REF!)</f>
        <v>#REF!</v>
      </c>
      <c r="MX612" s="3"/>
    </row>
    <row r="613" spans="25:362" x14ac:dyDescent="0.15">
      <c r="Y613" s="3" t="e">
        <f xml:space="preserve"> IF(#REF!="", "",#REF!)</f>
        <v>#REF!</v>
      </c>
      <c r="MX613" s="3"/>
    </row>
    <row r="614" spans="25:362" x14ac:dyDescent="0.15">
      <c r="Y614" s="3" t="e">
        <f xml:space="preserve"> IF(#REF!="", "",#REF!)</f>
        <v>#REF!</v>
      </c>
      <c r="MX614" s="3"/>
    </row>
    <row r="615" spans="25:362" x14ac:dyDescent="0.15">
      <c r="Y615" s="3" t="e">
        <f xml:space="preserve"> IF(#REF!="", "",#REF!)</f>
        <v>#REF!</v>
      </c>
      <c r="MX615" s="3"/>
    </row>
    <row r="616" spans="25:362" x14ac:dyDescent="0.15">
      <c r="Y616" s="3" t="e">
        <f xml:space="preserve"> IF(#REF!="", "",#REF!)</f>
        <v>#REF!</v>
      </c>
      <c r="MX616" s="3"/>
    </row>
    <row r="617" spans="25:362" x14ac:dyDescent="0.15">
      <c r="Y617" s="3" t="e">
        <f xml:space="preserve"> IF(#REF!="", "",#REF!)</f>
        <v>#REF!</v>
      </c>
      <c r="MX617" s="3"/>
    </row>
    <row r="618" spans="25:362" x14ac:dyDescent="0.15">
      <c r="Y618" s="3" t="e">
        <f xml:space="preserve"> IF(#REF!="", "",#REF!)</f>
        <v>#REF!</v>
      </c>
      <c r="MX618" s="3"/>
    </row>
    <row r="619" spans="25:362" x14ac:dyDescent="0.15">
      <c r="Y619" s="3" t="e">
        <f xml:space="preserve"> IF(#REF!="", "",#REF!)</f>
        <v>#REF!</v>
      </c>
      <c r="MX619" s="3"/>
    </row>
    <row r="620" spans="25:362" x14ac:dyDescent="0.15">
      <c r="Y620" s="3" t="e">
        <f xml:space="preserve"> IF(#REF!="", "",#REF!)</f>
        <v>#REF!</v>
      </c>
      <c r="MX620" s="3"/>
    </row>
    <row r="621" spans="25:362" x14ac:dyDescent="0.15">
      <c r="Y621" s="3" t="e">
        <f xml:space="preserve"> IF(#REF!="", "",#REF!)</f>
        <v>#REF!</v>
      </c>
      <c r="MX621" s="3"/>
    </row>
    <row r="622" spans="25:362" x14ac:dyDescent="0.15">
      <c r="Y622" s="3" t="e">
        <f xml:space="preserve"> IF(#REF!="", "",#REF!)</f>
        <v>#REF!</v>
      </c>
      <c r="MX622" s="3"/>
    </row>
    <row r="623" spans="25:362" x14ac:dyDescent="0.15">
      <c r="Y623" s="3" t="e">
        <f xml:space="preserve"> IF(#REF!="", "",#REF!)</f>
        <v>#REF!</v>
      </c>
      <c r="MX623" s="3"/>
    </row>
    <row r="624" spans="25:362" x14ac:dyDescent="0.15">
      <c r="Y624" s="3" t="e">
        <f xml:space="preserve"> IF(#REF!="", "",#REF!)</f>
        <v>#REF!</v>
      </c>
      <c r="MX624" s="3"/>
    </row>
    <row r="625" spans="25:362" x14ac:dyDescent="0.15">
      <c r="Y625" s="3" t="e">
        <f xml:space="preserve"> IF(#REF!="", "",#REF!)</f>
        <v>#REF!</v>
      </c>
      <c r="MX625" s="3"/>
    </row>
    <row r="626" spans="25:362" x14ac:dyDescent="0.15">
      <c r="Y626" s="3" t="e">
        <f xml:space="preserve"> IF(#REF!="", "",#REF!)</f>
        <v>#REF!</v>
      </c>
      <c r="MX626" s="3"/>
    </row>
    <row r="627" spans="25:362" x14ac:dyDescent="0.15">
      <c r="Y627" s="3" t="e">
        <f xml:space="preserve"> IF(#REF!="", "",#REF!)</f>
        <v>#REF!</v>
      </c>
      <c r="MX627" s="3"/>
    </row>
    <row r="628" spans="25:362" x14ac:dyDescent="0.15">
      <c r="Y628" s="3" t="e">
        <f xml:space="preserve"> IF(#REF!="", "",#REF!)</f>
        <v>#REF!</v>
      </c>
      <c r="MX628" s="3"/>
    </row>
    <row r="629" spans="25:362" x14ac:dyDescent="0.15">
      <c r="Y629" s="3" t="e">
        <f xml:space="preserve"> IF(#REF!="", "",#REF!)</f>
        <v>#REF!</v>
      </c>
      <c r="MX629" s="3"/>
    </row>
    <row r="630" spans="25:362" x14ac:dyDescent="0.15">
      <c r="Y630" s="3" t="e">
        <f xml:space="preserve"> IF(#REF!="", "",#REF!)</f>
        <v>#REF!</v>
      </c>
      <c r="MX630" s="3"/>
    </row>
    <row r="631" spans="25:362" x14ac:dyDescent="0.15">
      <c r="Y631" s="3" t="e">
        <f xml:space="preserve"> IF(#REF!="", "",#REF!)</f>
        <v>#REF!</v>
      </c>
      <c r="MX631" s="3"/>
    </row>
    <row r="632" spans="25:362" x14ac:dyDescent="0.15">
      <c r="Y632" s="3" t="e">
        <f xml:space="preserve"> IF(#REF!="", "",#REF!)</f>
        <v>#REF!</v>
      </c>
      <c r="MX632" s="3"/>
    </row>
    <row r="633" spans="25:362" x14ac:dyDescent="0.15">
      <c r="Y633" s="3" t="e">
        <f xml:space="preserve"> IF(#REF!="", "",#REF!)</f>
        <v>#REF!</v>
      </c>
      <c r="MX633" s="3"/>
    </row>
    <row r="634" spans="25:362" x14ac:dyDescent="0.15">
      <c r="Y634" s="3" t="e">
        <f xml:space="preserve"> IF(#REF!="", "",#REF!)</f>
        <v>#REF!</v>
      </c>
      <c r="MX634" s="3"/>
    </row>
    <row r="635" spans="25:362" x14ac:dyDescent="0.15">
      <c r="Y635" s="3" t="e">
        <f xml:space="preserve"> IF(#REF!="", "",#REF!)</f>
        <v>#REF!</v>
      </c>
      <c r="MX635" s="3"/>
    </row>
    <row r="636" spans="25:362" x14ac:dyDescent="0.15">
      <c r="Y636" s="3" t="e">
        <f xml:space="preserve"> IF(#REF!="", "",#REF!)</f>
        <v>#REF!</v>
      </c>
      <c r="MX636" s="3"/>
    </row>
    <row r="637" spans="25:362" x14ac:dyDescent="0.15">
      <c r="Y637" s="3" t="e">
        <f xml:space="preserve"> IF(#REF!="", "",#REF!)</f>
        <v>#REF!</v>
      </c>
      <c r="MX637" s="3"/>
    </row>
    <row r="638" spans="25:362" x14ac:dyDescent="0.15">
      <c r="Y638" s="3" t="e">
        <f xml:space="preserve"> IF(#REF!="", "",#REF!)</f>
        <v>#REF!</v>
      </c>
      <c r="MX638" s="3"/>
    </row>
    <row r="639" spans="25:362" x14ac:dyDescent="0.15">
      <c r="Y639" s="3" t="e">
        <f xml:space="preserve"> IF(#REF!="", "",#REF!)</f>
        <v>#REF!</v>
      </c>
      <c r="MX639" s="3"/>
    </row>
    <row r="640" spans="25:362" x14ac:dyDescent="0.15">
      <c r="Y640" s="3" t="e">
        <f xml:space="preserve"> IF(#REF!="", "",#REF!)</f>
        <v>#REF!</v>
      </c>
      <c r="MX640" s="3"/>
    </row>
    <row r="641" spans="25:363" x14ac:dyDescent="0.15">
      <c r="Y641" s="3" t="e">
        <f xml:space="preserve"> IF(#REF!="", "",#REF!)</f>
        <v>#REF!</v>
      </c>
      <c r="MX641" s="3"/>
    </row>
    <row r="642" spans="25:363" x14ac:dyDescent="0.15">
      <c r="Y642" s="3" t="e">
        <f xml:space="preserve"> IF(#REF!="", "",#REF!)</f>
        <v>#REF!</v>
      </c>
      <c r="MX642" s="3"/>
    </row>
    <row r="643" spans="25:363" x14ac:dyDescent="0.15">
      <c r="Y643" s="3" t="e">
        <f xml:space="preserve"> IF(#REF!="", "",#REF!)</f>
        <v>#REF!</v>
      </c>
      <c r="MX643" s="3"/>
    </row>
    <row r="644" spans="25:363" x14ac:dyDescent="0.15">
      <c r="Y644" s="3" t="e">
        <f xml:space="preserve"> IF(#REF!="", "",#REF!)</f>
        <v>#REF!</v>
      </c>
      <c r="MX644" s="3"/>
    </row>
    <row r="645" spans="25:363" x14ac:dyDescent="0.15">
      <c r="Y645" s="3" t="e">
        <f xml:space="preserve"> IF(#REF!="", "",#REF!)</f>
        <v>#REF!</v>
      </c>
      <c r="MX645" s="3"/>
    </row>
    <row r="646" spans="25:363" x14ac:dyDescent="0.15">
      <c r="Y646" s="3" t="e">
        <f xml:space="preserve"> IF(#REF!="", "",#REF!)</f>
        <v>#REF!</v>
      </c>
      <c r="MX646" s="3"/>
    </row>
    <row r="647" spans="25:363" x14ac:dyDescent="0.15">
      <c r="Y647" s="3" t="e">
        <f xml:space="preserve"> IF(#REF!="", "",#REF!)</f>
        <v>#REF!</v>
      </c>
      <c r="MX647" s="3"/>
    </row>
    <row r="648" spans="25:363" x14ac:dyDescent="0.15">
      <c r="Y648" s="3" t="e">
        <f xml:space="preserve"> IF(#REF!="", "",#REF!)</f>
        <v>#REF!</v>
      </c>
      <c r="MX648" s="3"/>
    </row>
    <row r="649" spans="25:363" x14ac:dyDescent="0.15">
      <c r="Y649" s="3" t="e">
        <f xml:space="preserve"> IF(#REF!="", "",#REF!)</f>
        <v>#REF!</v>
      </c>
      <c r="MX649" s="3"/>
    </row>
    <row r="650" spans="25:363" x14ac:dyDescent="0.15">
      <c r="Y650" s="3" t="e">
        <f xml:space="preserve"> IF(#REF!="", "",#REF!)</f>
        <v>#REF!</v>
      </c>
      <c r="MX650" s="3"/>
    </row>
    <row r="651" spans="25:363" x14ac:dyDescent="0.15">
      <c r="Y651" s="3" t="e">
        <f xml:space="preserve"> IF(#REF!="", "",#REF!)</f>
        <v>#REF!</v>
      </c>
      <c r="MX651" s="3"/>
    </row>
    <row r="652" spans="25:363" x14ac:dyDescent="0.15">
      <c r="Z652" s="3" t="e">
        <f>IF(事前ヒアリングシート!#REF!="","",事前ヒアリングシート!#REF!)</f>
        <v>#REF!</v>
      </c>
      <c r="MY652" s="3"/>
    </row>
    <row r="653" spans="25:363" x14ac:dyDescent="0.15">
      <c r="Z653" s="3" t="e">
        <f>IF(事前ヒアリングシート!#REF!="","",事前ヒアリングシート!#REF!)</f>
        <v>#REF!</v>
      </c>
      <c r="MY653" s="3"/>
    </row>
    <row r="654" spans="25:363" x14ac:dyDescent="0.15">
      <c r="Z654" s="3" t="e">
        <f>IF(事前ヒアリングシート!#REF!="","",事前ヒアリングシート!#REF!)</f>
        <v>#REF!</v>
      </c>
      <c r="MY654" s="3"/>
    </row>
    <row r="655" spans="25:363" x14ac:dyDescent="0.15">
      <c r="Z655" s="3" t="e">
        <f>IF(事前ヒアリングシート!#REF!="","",事前ヒアリングシート!#REF!)</f>
        <v>#REF!</v>
      </c>
      <c r="MY655" s="3"/>
    </row>
    <row r="656" spans="25:363" x14ac:dyDescent="0.15">
      <c r="Z656" s="3" t="e">
        <f>IF(事前ヒアリングシート!#REF!="","",事前ヒアリングシート!#REF!)</f>
        <v>#REF!</v>
      </c>
      <c r="MY656" s="3"/>
    </row>
    <row r="657" spans="26:363" x14ac:dyDescent="0.15">
      <c r="Z657" s="3" t="e">
        <f>IF(事前ヒアリングシート!#REF!="","",事前ヒアリングシート!#REF!)</f>
        <v>#REF!</v>
      </c>
      <c r="MY657" s="3"/>
    </row>
    <row r="658" spans="26:363" x14ac:dyDescent="0.15">
      <c r="Z658" s="3" t="e">
        <f>IF(事前ヒアリングシート!#REF!="","",事前ヒアリングシート!#REF!)</f>
        <v>#REF!</v>
      </c>
      <c r="MY658" s="3"/>
    </row>
    <row r="659" spans="26:363" x14ac:dyDescent="0.15">
      <c r="Z659" s="3" t="e">
        <f>IF(事前ヒアリングシート!#REF!="","",事前ヒアリングシート!#REF!)</f>
        <v>#REF!</v>
      </c>
      <c r="MY659" s="3"/>
    </row>
    <row r="660" spans="26:363" x14ac:dyDescent="0.15">
      <c r="Z660" s="3" t="e">
        <f>IF(事前ヒアリングシート!#REF!="","",事前ヒアリングシート!#REF!)</f>
        <v>#REF!</v>
      </c>
      <c r="MY660" s="3"/>
    </row>
    <row r="661" spans="26:363" x14ac:dyDescent="0.15">
      <c r="Z661" s="3" t="e">
        <f>IF(事前ヒアリングシート!#REF!="","",事前ヒアリングシート!#REF!)</f>
        <v>#REF!</v>
      </c>
      <c r="MY661" s="3"/>
    </row>
    <row r="662" spans="26:363" x14ac:dyDescent="0.15">
      <c r="Z662" s="3" t="e">
        <f>IF(事前ヒアリングシート!#REF!="","",事前ヒアリングシート!#REF!)</f>
        <v>#REF!</v>
      </c>
      <c r="MY662" s="3"/>
    </row>
    <row r="663" spans="26:363" x14ac:dyDescent="0.15">
      <c r="Z663" s="3" t="e">
        <f>IF(事前ヒアリングシート!#REF!="","",事前ヒアリングシート!#REF!)</f>
        <v>#REF!</v>
      </c>
      <c r="MY663" s="3"/>
    </row>
    <row r="664" spans="26:363" x14ac:dyDescent="0.15">
      <c r="Z664" s="3" t="e">
        <f>IF(事前ヒアリングシート!#REF!="","",事前ヒアリングシート!#REF!)</f>
        <v>#REF!</v>
      </c>
      <c r="MY664" s="3"/>
    </row>
    <row r="665" spans="26:363" x14ac:dyDescent="0.15">
      <c r="Z665" s="3" t="e">
        <f>IF(事前ヒアリングシート!#REF!="","",事前ヒアリングシート!#REF!)</f>
        <v>#REF!</v>
      </c>
      <c r="MY665" s="3"/>
    </row>
    <row r="666" spans="26:363" x14ac:dyDescent="0.15">
      <c r="Z666" s="3" t="e">
        <f>IF(事前ヒアリングシート!#REF!="","",事前ヒアリングシート!#REF!)</f>
        <v>#REF!</v>
      </c>
      <c r="MY666" s="3"/>
    </row>
    <row r="667" spans="26:363" x14ac:dyDescent="0.15">
      <c r="Z667" s="3" t="e">
        <f>IF(事前ヒアリングシート!#REF!="","",事前ヒアリングシート!#REF!)</f>
        <v>#REF!</v>
      </c>
      <c r="MY667" s="3"/>
    </row>
    <row r="668" spans="26:363" x14ac:dyDescent="0.15">
      <c r="Z668" s="3" t="e">
        <f>IF(事前ヒアリングシート!#REF!="","",事前ヒアリングシート!#REF!)</f>
        <v>#REF!</v>
      </c>
      <c r="MY668" s="3"/>
    </row>
    <row r="669" spans="26:363" x14ac:dyDescent="0.15">
      <c r="Z669" s="3" t="e">
        <f>IF(事前ヒアリングシート!#REF!="","",事前ヒアリングシート!#REF!)</f>
        <v>#REF!</v>
      </c>
      <c r="MY669" s="3"/>
    </row>
    <row r="670" spans="26:363" x14ac:dyDescent="0.15">
      <c r="Z670" s="3" t="e">
        <f>IF(事前ヒアリングシート!#REF!="","",事前ヒアリングシート!#REF!)</f>
        <v>#REF!</v>
      </c>
      <c r="MY670" s="3"/>
    </row>
    <row r="671" spans="26:363" x14ac:dyDescent="0.15">
      <c r="Z671" s="3" t="e">
        <f>IF(事前ヒアリングシート!#REF!="","",事前ヒアリングシート!#REF!)</f>
        <v>#REF!</v>
      </c>
      <c r="MY671" s="3"/>
    </row>
    <row r="672" spans="26:363" x14ac:dyDescent="0.15">
      <c r="Z672" s="3" t="e">
        <f>IF(事前ヒアリングシート!#REF!="","",事前ヒアリングシート!#REF!)</f>
        <v>#REF!</v>
      </c>
      <c r="MY672" s="3"/>
    </row>
    <row r="673" spans="26:363" x14ac:dyDescent="0.15">
      <c r="Z673" s="3" t="e">
        <f>IF(事前ヒアリングシート!#REF!="","",事前ヒアリングシート!#REF!)</f>
        <v>#REF!</v>
      </c>
      <c r="MY673" s="3"/>
    </row>
    <row r="674" spans="26:363" x14ac:dyDescent="0.15">
      <c r="Z674" s="3" t="e">
        <f>IF(事前ヒアリングシート!#REF!="","",事前ヒアリングシート!#REF!)</f>
        <v>#REF!</v>
      </c>
      <c r="MY674" s="3"/>
    </row>
    <row r="675" spans="26:363" x14ac:dyDescent="0.15">
      <c r="Z675" s="3" t="e">
        <f>IF(事前ヒアリングシート!#REF!="","",事前ヒアリングシート!#REF!)</f>
        <v>#REF!</v>
      </c>
      <c r="MY675" s="3"/>
    </row>
    <row r="676" spans="26:363" x14ac:dyDescent="0.15">
      <c r="Z676" s="3" t="e">
        <f>IF(事前ヒアリングシート!#REF!="","",事前ヒアリングシート!#REF!)</f>
        <v>#REF!</v>
      </c>
      <c r="MY676" s="3"/>
    </row>
    <row r="677" spans="26:363" x14ac:dyDescent="0.15">
      <c r="Z677" s="3" t="e">
        <f>IF(事前ヒアリングシート!#REF!="","",事前ヒアリングシート!#REF!)</f>
        <v>#REF!</v>
      </c>
      <c r="MY677" s="3"/>
    </row>
    <row r="678" spans="26:363" x14ac:dyDescent="0.15">
      <c r="Z678" s="3" t="e">
        <f>IF(事前ヒアリングシート!#REF!="","",事前ヒアリングシート!#REF!)</f>
        <v>#REF!</v>
      </c>
      <c r="MY678" s="3"/>
    </row>
    <row r="679" spans="26:363" x14ac:dyDescent="0.15">
      <c r="Z679" s="3" t="e">
        <f>IF(事前ヒアリングシート!#REF!="","",事前ヒアリングシート!#REF!)</f>
        <v>#REF!</v>
      </c>
      <c r="MY679" s="3"/>
    </row>
    <row r="680" spans="26:363" x14ac:dyDescent="0.15">
      <c r="Z680" s="3" t="e">
        <f>IF(事前ヒアリングシート!#REF!="","",事前ヒアリングシート!#REF!)</f>
        <v>#REF!</v>
      </c>
      <c r="MY680" s="3"/>
    </row>
    <row r="681" spans="26:363" x14ac:dyDescent="0.15">
      <c r="Z681" s="3" t="e">
        <f>IF(事前ヒアリングシート!#REF!="","",事前ヒアリングシート!#REF!)</f>
        <v>#REF!</v>
      </c>
      <c r="MY681" s="3"/>
    </row>
    <row r="682" spans="26:363" x14ac:dyDescent="0.15">
      <c r="Z682" s="3" t="e">
        <f>IF(事前ヒアリングシート!#REF!="","",事前ヒアリングシート!#REF!)</f>
        <v>#REF!</v>
      </c>
      <c r="MY682" s="3"/>
    </row>
    <row r="683" spans="26:363" x14ac:dyDescent="0.15">
      <c r="Z683" s="3" t="e">
        <f>IF(事前ヒアリングシート!#REF!="","",事前ヒアリングシート!#REF!)</f>
        <v>#REF!</v>
      </c>
      <c r="MY683" s="3"/>
    </row>
    <row r="684" spans="26:363" x14ac:dyDescent="0.15">
      <c r="Z684" s="3" t="e">
        <f>IF(事前ヒアリングシート!#REF!="","",事前ヒアリングシート!#REF!)</f>
        <v>#REF!</v>
      </c>
      <c r="MY684" s="3"/>
    </row>
    <row r="685" spans="26:363" x14ac:dyDescent="0.15">
      <c r="Z685" s="3" t="e">
        <f>IF(事前ヒアリングシート!#REF!="","",事前ヒアリングシート!#REF!)</f>
        <v>#REF!</v>
      </c>
      <c r="MY685" s="3"/>
    </row>
    <row r="686" spans="26:363" x14ac:dyDescent="0.15">
      <c r="Z686" s="3" t="e">
        <f>IF(事前ヒアリングシート!#REF!="","",事前ヒアリングシート!#REF!)</f>
        <v>#REF!</v>
      </c>
      <c r="MY686" s="3"/>
    </row>
    <row r="687" spans="26:363" x14ac:dyDescent="0.15">
      <c r="Z687" s="3" t="e">
        <f>IF(事前ヒアリングシート!#REF!="","",事前ヒアリングシート!#REF!)</f>
        <v>#REF!</v>
      </c>
      <c r="MY687" s="3"/>
    </row>
    <row r="688" spans="26:363" x14ac:dyDescent="0.15">
      <c r="Z688" s="3" t="e">
        <f>IF(事前ヒアリングシート!#REF!="","",事前ヒアリングシート!#REF!)</f>
        <v>#REF!</v>
      </c>
      <c r="MY688" s="3"/>
    </row>
    <row r="689" spans="26:365" x14ac:dyDescent="0.15">
      <c r="Z689" s="3" t="e">
        <f>IF(事前ヒアリングシート!#REF!="","",事前ヒアリングシート!#REF!)</f>
        <v>#REF!</v>
      </c>
      <c r="MY689" s="3"/>
    </row>
    <row r="690" spans="26:365" x14ac:dyDescent="0.15">
      <c r="Z690" s="3" t="e">
        <f>IF(事前ヒアリングシート!#REF!="","",事前ヒアリングシート!#REF!)</f>
        <v>#REF!</v>
      </c>
      <c r="MY690" s="3"/>
    </row>
    <row r="691" spans="26:365" x14ac:dyDescent="0.15">
      <c r="Z691" s="3" t="e">
        <f>IF(事前ヒアリングシート!#REF!="","",事前ヒアリングシート!#REF!)</f>
        <v>#REF!</v>
      </c>
      <c r="MY691" s="3"/>
    </row>
    <row r="692" spans="26:365" x14ac:dyDescent="0.15">
      <c r="Z692" s="3" t="e">
        <f>IF(事前ヒアリングシート!#REF!="","",事前ヒアリングシート!#REF!)</f>
        <v>#REF!</v>
      </c>
      <c r="MY692" s="3"/>
    </row>
    <row r="693" spans="26:365" x14ac:dyDescent="0.15">
      <c r="Z693" s="3" t="e">
        <f>IF(事前ヒアリングシート!#REF!="","",事前ヒアリングシート!#REF!)</f>
        <v>#REF!</v>
      </c>
      <c r="MY693" s="3"/>
    </row>
    <row r="694" spans="26:365" x14ac:dyDescent="0.15">
      <c r="Z694" s="3" t="e">
        <f>IF(事前ヒアリングシート!#REF!="","",事前ヒアリングシート!#REF!)</f>
        <v>#REF!</v>
      </c>
      <c r="MY694" s="3"/>
    </row>
    <row r="695" spans="26:365" x14ac:dyDescent="0.15">
      <c r="Z695" s="3" t="e">
        <f>IF(事前ヒアリングシート!#REF!="","",事前ヒアリングシート!#REF!)</f>
        <v>#REF!</v>
      </c>
      <c r="MY695" s="3"/>
    </row>
    <row r="696" spans="26:365" x14ac:dyDescent="0.15">
      <c r="Z696" s="3" t="e">
        <f>IF(事前ヒアリングシート!#REF!="","",事前ヒアリングシート!#REF!)</f>
        <v>#REF!</v>
      </c>
      <c r="MY696" s="3"/>
    </row>
    <row r="697" spans="26:365" x14ac:dyDescent="0.15">
      <c r="Z697" s="3" t="e">
        <f>IF(事前ヒアリングシート!#REF!="","",事前ヒアリングシート!#REF!)</f>
        <v>#REF!</v>
      </c>
      <c r="MY697" s="3"/>
    </row>
    <row r="698" spans="26:365" x14ac:dyDescent="0.15">
      <c r="Z698" s="3" t="e">
        <f>IF(事前ヒアリングシート!#REF!="","",事前ヒアリングシート!#REF!)</f>
        <v>#REF!</v>
      </c>
      <c r="MY698" s="3"/>
    </row>
    <row r="699" spans="26:365" x14ac:dyDescent="0.15">
      <c r="Z699" s="3" t="e">
        <f>IF(事前ヒアリングシート!#REF!="","",事前ヒアリングシート!#REF!)</f>
        <v>#REF!</v>
      </c>
      <c r="MY699" s="3"/>
    </row>
    <row r="700" spans="26:365" x14ac:dyDescent="0.15">
      <c r="Z700" s="3" t="e">
        <f>IF(事前ヒアリングシート!#REF!="","",事前ヒアリングシート!#REF!)</f>
        <v>#REF!</v>
      </c>
      <c r="MY700" s="3"/>
    </row>
    <row r="701" spans="26:365" x14ac:dyDescent="0.15">
      <c r="Z701" s="3" t="e">
        <f>IF(事前ヒアリングシート!#REF!="","",事前ヒアリングシート!#REF!)</f>
        <v>#REF!</v>
      </c>
      <c r="MY701" s="3"/>
    </row>
    <row r="702" spans="26:365" x14ac:dyDescent="0.15">
      <c r="AA702" s="3" t="e">
        <f>IF(MZ702="", IF(AB702="","", "ds_" &amp; B2 &amp; "_101"), MZ702)</f>
        <v>#REF!</v>
      </c>
      <c r="AB702" s="3" t="e">
        <f>IF(事前ヒアリングシート!#REF!="","",事前ヒアリングシート!#REF!)</f>
        <v>#REF!</v>
      </c>
      <c r="MZ702" s="3"/>
      <c r="NA702" s="3"/>
    </row>
    <row r="703" spans="26:365" x14ac:dyDescent="0.15">
      <c r="AA703" s="3" t="e">
        <f>IF(MZ703="", IF(AB703="","", "ds_" &amp; B2 &amp; "_102"), MZ703)</f>
        <v>#REF!</v>
      </c>
      <c r="AB703" s="3" t="e">
        <f>IF(事前ヒアリングシート!#REF!="","",事前ヒアリングシート!#REF!)</f>
        <v>#REF!</v>
      </c>
      <c r="MZ703" s="3"/>
      <c r="NA703" s="3"/>
    </row>
    <row r="704" spans="26:365" x14ac:dyDescent="0.15">
      <c r="AA704" s="3" t="e">
        <f>IF(MZ704="", IF(AB704="","", "ds_" &amp; B2 &amp; "_103"), MZ704)</f>
        <v>#REF!</v>
      </c>
      <c r="AB704" s="3" t="e">
        <f>IF(事前ヒアリングシート!#REF!="","",事前ヒアリングシート!#REF!)</f>
        <v>#REF!</v>
      </c>
      <c r="MZ704" s="3"/>
      <c r="NA704" s="3"/>
    </row>
    <row r="705" spans="27:365" x14ac:dyDescent="0.15">
      <c r="AA705" s="3" t="e">
        <f>IF(MZ705="", IF(AB705="","", "ds_" &amp; B2 &amp; "_104"), MZ705)</f>
        <v>#REF!</v>
      </c>
      <c r="AB705" s="3" t="e">
        <f>IF(事前ヒアリングシート!#REF!="","",事前ヒアリングシート!#REF!)</f>
        <v>#REF!</v>
      </c>
      <c r="MZ705" s="3"/>
      <c r="NA705" s="3"/>
    </row>
    <row r="706" spans="27:365" x14ac:dyDescent="0.15">
      <c r="AA706" s="3" t="e">
        <f>IF(MZ706="", IF(AB706="","", "ds_" &amp; B2 &amp; "_105"), MZ706)</f>
        <v>#REF!</v>
      </c>
      <c r="AB706" s="3" t="e">
        <f>IF(事前ヒアリングシート!#REF!="","",事前ヒアリングシート!#REF!)</f>
        <v>#REF!</v>
      </c>
      <c r="MZ706" s="3"/>
      <c r="NA706" s="3"/>
    </row>
    <row r="707" spans="27:365" x14ac:dyDescent="0.15">
      <c r="AA707" s="3" t="e">
        <f>IF(MZ707="", IF(AB707="","", "ds_" &amp; B2 &amp; "_106"), MZ707)</f>
        <v>#REF!</v>
      </c>
      <c r="AB707" s="3" t="e">
        <f>IF(事前ヒアリングシート!#REF!="","",事前ヒアリングシート!#REF!)</f>
        <v>#REF!</v>
      </c>
      <c r="MZ707" s="3"/>
      <c r="NA707" s="3"/>
    </row>
    <row r="708" spans="27:365" x14ac:dyDescent="0.15">
      <c r="AA708" s="3" t="e">
        <f>IF(MZ708="", IF(AB708="","", "ds_" &amp; B2 &amp; "_107"), MZ708)</f>
        <v>#REF!</v>
      </c>
      <c r="AB708" s="3" t="e">
        <f>IF(事前ヒアリングシート!#REF!="","",事前ヒアリングシート!#REF!)</f>
        <v>#REF!</v>
      </c>
      <c r="MZ708" s="3"/>
      <c r="NA708" s="3"/>
    </row>
    <row r="709" spans="27:365" x14ac:dyDescent="0.15">
      <c r="AA709" s="3" t="e">
        <f>IF(MZ709="", IF(AB709="","", "ds_" &amp; B2 &amp; "_108"), MZ709)</f>
        <v>#REF!</v>
      </c>
      <c r="AB709" s="3" t="e">
        <f>IF(事前ヒアリングシート!#REF!="","",事前ヒアリングシート!#REF!)</f>
        <v>#REF!</v>
      </c>
      <c r="MZ709" s="3"/>
      <c r="NA709" s="3"/>
    </row>
    <row r="710" spans="27:365" x14ac:dyDescent="0.15">
      <c r="AA710" s="3" t="e">
        <f>IF(MZ710="", IF(AB710="","", "ds_" &amp; B2 &amp; "_109"), MZ710)</f>
        <v>#REF!</v>
      </c>
      <c r="AB710" s="3" t="e">
        <f>IF(事前ヒアリングシート!#REF!="","",事前ヒアリングシート!#REF!)</f>
        <v>#REF!</v>
      </c>
      <c r="MZ710" s="3"/>
      <c r="NA710" s="3"/>
    </row>
    <row r="711" spans="27:365" x14ac:dyDescent="0.15">
      <c r="AA711" s="3" t="e">
        <f>IF(MZ711="", IF(AB711="","", "ds_" &amp; B2 &amp; "_110"), MZ711)</f>
        <v>#REF!</v>
      </c>
      <c r="AB711" s="3" t="e">
        <f>IF(事前ヒアリングシート!#REF!="","",事前ヒアリングシート!#REF!)</f>
        <v>#REF!</v>
      </c>
      <c r="MZ711" s="3"/>
      <c r="NA711" s="3"/>
    </row>
    <row r="712" spans="27:365" x14ac:dyDescent="0.15">
      <c r="AA712" s="3" t="e">
        <f>IF(MZ712="", IF(AB712="","", "ds_" &amp; B2 &amp; "_111"), MZ712)</f>
        <v>#REF!</v>
      </c>
      <c r="AB712" s="3" t="e">
        <f>IF(事前ヒアリングシート!#REF!="","",事前ヒアリングシート!#REF!)</f>
        <v>#REF!</v>
      </c>
      <c r="MZ712" s="3"/>
      <c r="NA712" s="3"/>
    </row>
    <row r="713" spans="27:365" x14ac:dyDescent="0.15">
      <c r="AA713" s="3" t="e">
        <f>IF(MZ713="", IF(AB713="","", "ds_" &amp; B2 &amp; "_112"), MZ713)</f>
        <v>#REF!</v>
      </c>
      <c r="AB713" s="3" t="e">
        <f>IF(事前ヒアリングシート!#REF!="","",事前ヒアリングシート!#REF!)</f>
        <v>#REF!</v>
      </c>
      <c r="MZ713" s="3"/>
      <c r="NA713" s="3"/>
    </row>
    <row r="714" spans="27:365" x14ac:dyDescent="0.15">
      <c r="AA714" s="3" t="e">
        <f>IF(MZ714="", IF(AB714="","", "ds_" &amp; B2 &amp; "_113"), MZ714)</f>
        <v>#REF!</v>
      </c>
      <c r="AB714" s="3" t="e">
        <f>IF(事前ヒアリングシート!#REF!="","",事前ヒアリングシート!#REF!)</f>
        <v>#REF!</v>
      </c>
      <c r="MZ714" s="3"/>
      <c r="NA714" s="3"/>
    </row>
    <row r="715" spans="27:365" x14ac:dyDescent="0.15">
      <c r="AA715" s="3" t="e">
        <f>IF(MZ715="", IF(AB715="","", "ds_" &amp; B2 &amp; "_114"), MZ715)</f>
        <v>#REF!</v>
      </c>
      <c r="AB715" s="3" t="e">
        <f>IF(事前ヒアリングシート!#REF!="","",事前ヒアリングシート!#REF!)</f>
        <v>#REF!</v>
      </c>
      <c r="MZ715" s="3"/>
      <c r="NA715" s="3"/>
    </row>
    <row r="716" spans="27:365" x14ac:dyDescent="0.15">
      <c r="AA716" s="3" t="e">
        <f>IF(MZ716="", IF(AB716="","", "ds_" &amp; B2 &amp; "_115"), MZ716)</f>
        <v>#REF!</v>
      </c>
      <c r="AB716" s="3" t="e">
        <f>IF(事前ヒアリングシート!#REF!="","",事前ヒアリングシート!#REF!)</f>
        <v>#REF!</v>
      </c>
      <c r="MZ716" s="3"/>
      <c r="NA716" s="3"/>
    </row>
    <row r="717" spans="27:365" x14ac:dyDescent="0.15">
      <c r="AA717" s="3" t="e">
        <f>IF(MZ717="", IF(AB717="","", "ds_" &amp; B2 &amp; "_116"), MZ717)</f>
        <v>#REF!</v>
      </c>
      <c r="AB717" s="3" t="e">
        <f>IF(事前ヒアリングシート!#REF!="","",事前ヒアリングシート!#REF!)</f>
        <v>#REF!</v>
      </c>
      <c r="MZ717" s="3"/>
      <c r="NA717" s="3"/>
    </row>
    <row r="718" spans="27:365" x14ac:dyDescent="0.15">
      <c r="AA718" s="3" t="e">
        <f>IF(MZ718="", IF(AB718="","", "ds_" &amp; B2 &amp; "_117"), MZ718)</f>
        <v>#REF!</v>
      </c>
      <c r="AB718" s="3" t="e">
        <f>IF(事前ヒアリングシート!#REF!="","",事前ヒアリングシート!#REF!)</f>
        <v>#REF!</v>
      </c>
      <c r="MZ718" s="3"/>
      <c r="NA718" s="3"/>
    </row>
    <row r="719" spans="27:365" x14ac:dyDescent="0.15">
      <c r="AA719" s="3" t="e">
        <f>IF(MZ719="", IF(AB719="","", "ds_" &amp; B2 &amp; "_118"), MZ719)</f>
        <v>#REF!</v>
      </c>
      <c r="AB719" s="3" t="e">
        <f>IF(事前ヒアリングシート!#REF!="","",事前ヒアリングシート!#REF!)</f>
        <v>#REF!</v>
      </c>
      <c r="MZ719" s="3"/>
      <c r="NA719" s="3"/>
    </row>
    <row r="720" spans="27:365" x14ac:dyDescent="0.15">
      <c r="AA720" s="3" t="e">
        <f>IF(MZ720="", IF(AB720="","", "ds_" &amp; B2 &amp; "_119"), MZ720)</f>
        <v>#REF!</v>
      </c>
      <c r="AB720" s="3" t="e">
        <f>IF(事前ヒアリングシート!#REF!="","",事前ヒアリングシート!#REF!)</f>
        <v>#REF!</v>
      </c>
      <c r="MZ720" s="3"/>
      <c r="NA720" s="3"/>
    </row>
    <row r="721" spans="27:365" x14ac:dyDescent="0.15">
      <c r="AA721" s="3" t="e">
        <f>IF(MZ721="", IF(AB721="","", "ds_" &amp; B2 &amp; "_120"), MZ721)</f>
        <v>#REF!</v>
      </c>
      <c r="AB721" s="3" t="e">
        <f>IF(事前ヒアリングシート!#REF!="","",事前ヒアリングシート!#REF!)</f>
        <v>#REF!</v>
      </c>
      <c r="MZ721" s="3"/>
      <c r="NA721" s="3"/>
    </row>
    <row r="722" spans="27:365" x14ac:dyDescent="0.15">
      <c r="AA722" s="3" t="e">
        <f>IF(MZ722="", IF(AB722="","", "ds_" &amp; B2 &amp; "_121"), MZ722)</f>
        <v>#REF!</v>
      </c>
      <c r="AB722" s="3" t="e">
        <f>IF(事前ヒアリングシート!#REF!="","",事前ヒアリングシート!#REF!)</f>
        <v>#REF!</v>
      </c>
      <c r="MZ722" s="3"/>
      <c r="NA722" s="3"/>
    </row>
    <row r="723" spans="27:365" x14ac:dyDescent="0.15">
      <c r="AA723" s="3" t="e">
        <f>IF(MZ723="", IF(AB723="","", "ds_" &amp; B2 &amp; "_122"), MZ723)</f>
        <v>#REF!</v>
      </c>
      <c r="AB723" s="3" t="e">
        <f>IF(事前ヒアリングシート!#REF!="","",事前ヒアリングシート!#REF!)</f>
        <v>#REF!</v>
      </c>
      <c r="MZ723" s="3"/>
      <c r="NA723" s="3"/>
    </row>
    <row r="724" spans="27:365" x14ac:dyDescent="0.15">
      <c r="AA724" s="3" t="e">
        <f>IF(MZ724="", IF(AB724="","", "ds_" &amp; B2 &amp; "_123"), MZ724)</f>
        <v>#REF!</v>
      </c>
      <c r="AB724" s="3" t="e">
        <f>IF(事前ヒアリングシート!#REF!="","",事前ヒアリングシート!#REF!)</f>
        <v>#REF!</v>
      </c>
      <c r="MZ724" s="3"/>
      <c r="NA724" s="3"/>
    </row>
    <row r="725" spans="27:365" x14ac:dyDescent="0.15">
      <c r="AA725" s="3" t="e">
        <f>IF(MZ725="", IF(AB725="","", "ds_" &amp; B2 &amp; "_124"), MZ725)</f>
        <v>#REF!</v>
      </c>
      <c r="AB725" s="3" t="e">
        <f>IF(事前ヒアリングシート!#REF!="","",事前ヒアリングシート!#REF!)</f>
        <v>#REF!</v>
      </c>
      <c r="MZ725" s="3"/>
      <c r="NA725" s="3"/>
    </row>
    <row r="726" spans="27:365" x14ac:dyDescent="0.15">
      <c r="AA726" s="3" t="e">
        <f>IF(MZ726="", IF(AB726="","", "ds_" &amp; B2 &amp; "_125"), MZ726)</f>
        <v>#REF!</v>
      </c>
      <c r="AB726" s="3" t="e">
        <f>IF(事前ヒアリングシート!#REF!="","",事前ヒアリングシート!#REF!)</f>
        <v>#REF!</v>
      </c>
      <c r="MZ726" s="3"/>
      <c r="NA726" s="3"/>
    </row>
    <row r="727" spans="27:365" x14ac:dyDescent="0.15">
      <c r="AA727" s="3" t="e">
        <f>IF(MZ727="", IF(AB727="","", "ds_" &amp; B2 &amp; "_126"), MZ727)</f>
        <v>#REF!</v>
      </c>
      <c r="AB727" s="3" t="e">
        <f>IF(事前ヒアリングシート!#REF!="","",事前ヒアリングシート!#REF!)</f>
        <v>#REF!</v>
      </c>
      <c r="MZ727" s="3"/>
      <c r="NA727" s="3"/>
    </row>
    <row r="728" spans="27:365" x14ac:dyDescent="0.15">
      <c r="AA728" s="3" t="e">
        <f>IF(MZ728="", IF(AB728="","", "ds_" &amp; B2 &amp; "_127"), MZ728)</f>
        <v>#REF!</v>
      </c>
      <c r="AB728" s="3" t="e">
        <f>IF(事前ヒアリングシート!#REF!="","",事前ヒアリングシート!#REF!)</f>
        <v>#REF!</v>
      </c>
      <c r="MZ728" s="3"/>
      <c r="NA728" s="3"/>
    </row>
    <row r="729" spans="27:365" x14ac:dyDescent="0.15">
      <c r="AA729" s="3" t="e">
        <f>IF(MZ729="", IF(AB729="","", "ds_" &amp; B2 &amp; "_128"), MZ729)</f>
        <v>#REF!</v>
      </c>
      <c r="AB729" s="3" t="e">
        <f>IF(事前ヒアリングシート!#REF!="","",事前ヒアリングシート!#REF!)</f>
        <v>#REF!</v>
      </c>
      <c r="MZ729" s="3"/>
      <c r="NA729" s="3"/>
    </row>
    <row r="730" spans="27:365" x14ac:dyDescent="0.15">
      <c r="AA730" s="3" t="e">
        <f>IF(MZ730="", IF(AB730="","", "ds_" &amp; B2 &amp; "_129"), MZ730)</f>
        <v>#REF!</v>
      </c>
      <c r="AB730" s="3" t="e">
        <f>IF(事前ヒアリングシート!#REF!="","",事前ヒアリングシート!#REF!)</f>
        <v>#REF!</v>
      </c>
      <c r="MZ730" s="3"/>
      <c r="NA730" s="3"/>
    </row>
    <row r="731" spans="27:365" x14ac:dyDescent="0.15">
      <c r="AA731" s="3" t="e">
        <f>IF(MZ731="", IF(AB731="","", "ds_" &amp; B2 &amp; "_130"), MZ731)</f>
        <v>#REF!</v>
      </c>
      <c r="AB731" s="3" t="e">
        <f>IF(事前ヒアリングシート!#REF!="","",事前ヒアリングシート!#REF!)</f>
        <v>#REF!</v>
      </c>
      <c r="MZ731" s="3"/>
      <c r="NA731" s="3"/>
    </row>
    <row r="732" spans="27:365" x14ac:dyDescent="0.15">
      <c r="AA732" s="3" t="e">
        <f>IF(MZ732="", IF(AB732="","", "ds_" &amp; B2 &amp; "_131"), MZ732)</f>
        <v>#REF!</v>
      </c>
      <c r="AB732" s="3" t="e">
        <f>IF(事前ヒアリングシート!#REF!="","",事前ヒアリングシート!#REF!)</f>
        <v>#REF!</v>
      </c>
      <c r="MZ732" s="3"/>
      <c r="NA732" s="3"/>
    </row>
    <row r="733" spans="27:365" x14ac:dyDescent="0.15">
      <c r="AA733" s="3" t="e">
        <f>IF(MZ733="", IF(AB733="","", "ds_" &amp; B2 &amp; "_132"), MZ733)</f>
        <v>#REF!</v>
      </c>
      <c r="AB733" s="3" t="e">
        <f>IF(事前ヒアリングシート!#REF!="","",事前ヒアリングシート!#REF!)</f>
        <v>#REF!</v>
      </c>
      <c r="MZ733" s="3"/>
      <c r="NA733" s="3"/>
    </row>
    <row r="734" spans="27:365" x14ac:dyDescent="0.15">
      <c r="AA734" s="3" t="e">
        <f>IF(MZ734="", IF(AB734="","", "ds_" &amp; B2 &amp; "_133"), MZ734)</f>
        <v>#REF!</v>
      </c>
      <c r="AB734" s="3" t="e">
        <f>IF(事前ヒアリングシート!#REF!="","",事前ヒアリングシート!#REF!)</f>
        <v>#REF!</v>
      </c>
      <c r="MZ734" s="3"/>
      <c r="NA734" s="3"/>
    </row>
    <row r="735" spans="27:365" x14ac:dyDescent="0.15">
      <c r="AA735" s="3" t="e">
        <f>IF(MZ735="", IF(AB735="","", "ds_" &amp; B2 &amp; "_134"), MZ735)</f>
        <v>#REF!</v>
      </c>
      <c r="AB735" s="3" t="e">
        <f>IF(事前ヒアリングシート!#REF!="","",事前ヒアリングシート!#REF!)</f>
        <v>#REF!</v>
      </c>
      <c r="MZ735" s="3"/>
      <c r="NA735" s="3"/>
    </row>
    <row r="736" spans="27:365" x14ac:dyDescent="0.15">
      <c r="AA736" s="3" t="e">
        <f>IF(MZ736="", IF(AB736="","", "ds_" &amp; B2 &amp; "_135"), MZ736)</f>
        <v>#REF!</v>
      </c>
      <c r="AB736" s="3" t="e">
        <f>IF(事前ヒアリングシート!#REF!="","",事前ヒアリングシート!#REF!)</f>
        <v>#REF!</v>
      </c>
      <c r="MZ736" s="3"/>
      <c r="NA736" s="3"/>
    </row>
    <row r="737" spans="27:365" x14ac:dyDescent="0.15">
      <c r="AA737" s="3" t="e">
        <f>IF(MZ737="", IF(AB737="","", "ds_" &amp; B2 &amp; "_136"), MZ737)</f>
        <v>#REF!</v>
      </c>
      <c r="AB737" s="3" t="e">
        <f>IF(事前ヒアリングシート!#REF!="","",事前ヒアリングシート!#REF!)</f>
        <v>#REF!</v>
      </c>
      <c r="MZ737" s="3"/>
      <c r="NA737" s="3"/>
    </row>
    <row r="738" spans="27:365" x14ac:dyDescent="0.15">
      <c r="AA738" s="3" t="e">
        <f>IF(MZ738="", IF(AB738="","", "ds_" &amp; B2 &amp; "_137"), MZ738)</f>
        <v>#REF!</v>
      </c>
      <c r="AB738" s="3" t="e">
        <f>IF(事前ヒアリングシート!#REF!="","",事前ヒアリングシート!#REF!)</f>
        <v>#REF!</v>
      </c>
      <c r="MZ738" s="3"/>
      <c r="NA738" s="3"/>
    </row>
    <row r="739" spans="27:365" x14ac:dyDescent="0.15">
      <c r="AA739" s="3" t="e">
        <f>IF(MZ739="", IF(AB739="","", "ds_" &amp; B2 &amp; "_138"), MZ739)</f>
        <v>#REF!</v>
      </c>
      <c r="AB739" s="3" t="e">
        <f>IF(事前ヒアリングシート!#REF!="","",事前ヒアリングシート!#REF!)</f>
        <v>#REF!</v>
      </c>
      <c r="MZ739" s="3"/>
      <c r="NA739" s="3"/>
    </row>
    <row r="740" spans="27:365" x14ac:dyDescent="0.15">
      <c r="AA740" s="3" t="e">
        <f>IF(MZ740="", IF(AB740="","", "ds_" &amp; B2 &amp; "_139"), MZ740)</f>
        <v>#REF!</v>
      </c>
      <c r="AB740" s="3" t="e">
        <f>IF(事前ヒアリングシート!#REF!="","",事前ヒアリングシート!#REF!)</f>
        <v>#REF!</v>
      </c>
      <c r="MZ740" s="3"/>
      <c r="NA740" s="3"/>
    </row>
    <row r="741" spans="27:365" x14ac:dyDescent="0.15">
      <c r="AA741" s="3" t="e">
        <f>IF(MZ741="", IF(AB741="","", "ds_" &amp; B2 &amp; "_140"), MZ741)</f>
        <v>#REF!</v>
      </c>
      <c r="AB741" s="3" t="e">
        <f>IF(事前ヒアリングシート!#REF!="","",事前ヒアリングシート!#REF!)</f>
        <v>#REF!</v>
      </c>
      <c r="MZ741" s="3"/>
      <c r="NA741" s="3"/>
    </row>
    <row r="742" spans="27:365" x14ac:dyDescent="0.15">
      <c r="AA742" s="3" t="e">
        <f>IF(MZ742="", IF(AB742="","", "ds_" &amp; B2 &amp; "_141"), MZ742)</f>
        <v>#REF!</v>
      </c>
      <c r="AB742" s="3" t="e">
        <f>IF(事前ヒアリングシート!#REF!="","",事前ヒアリングシート!#REF!)</f>
        <v>#REF!</v>
      </c>
      <c r="MZ742" s="3"/>
      <c r="NA742" s="3"/>
    </row>
    <row r="743" spans="27:365" x14ac:dyDescent="0.15">
      <c r="AA743" s="3" t="e">
        <f>IF(MZ743="", IF(AB743="","", "ds_" &amp; B2 &amp; "_142"), MZ743)</f>
        <v>#REF!</v>
      </c>
      <c r="AB743" s="3" t="e">
        <f>IF(事前ヒアリングシート!#REF!="","",事前ヒアリングシート!#REF!)</f>
        <v>#REF!</v>
      </c>
      <c r="MZ743" s="3"/>
      <c r="NA743" s="3"/>
    </row>
    <row r="744" spans="27:365" x14ac:dyDescent="0.15">
      <c r="AA744" s="3" t="e">
        <f>IF(MZ744="", IF(AB744="","", "ds_" &amp; B2 &amp; "_143"), MZ744)</f>
        <v>#REF!</v>
      </c>
      <c r="AB744" s="3" t="e">
        <f>IF(事前ヒアリングシート!#REF!="","",事前ヒアリングシート!#REF!)</f>
        <v>#REF!</v>
      </c>
      <c r="MZ744" s="3"/>
      <c r="NA744" s="3"/>
    </row>
    <row r="745" spans="27:365" x14ac:dyDescent="0.15">
      <c r="AA745" s="3" t="e">
        <f>IF(MZ745="", IF(AB745="","", "ds_" &amp; B2 &amp; "_144"), MZ745)</f>
        <v>#REF!</v>
      </c>
      <c r="AB745" s="3" t="e">
        <f>IF(事前ヒアリングシート!#REF!="","",事前ヒアリングシート!#REF!)</f>
        <v>#REF!</v>
      </c>
      <c r="MZ745" s="3"/>
      <c r="NA745" s="3"/>
    </row>
    <row r="746" spans="27:365" x14ac:dyDescent="0.15">
      <c r="AA746" s="3" t="e">
        <f>IF(MZ746="", IF(AB746="","", "ds_" &amp; B2 &amp; "_145"), MZ746)</f>
        <v>#REF!</v>
      </c>
      <c r="AB746" s="3" t="e">
        <f>IF(事前ヒアリングシート!#REF!="","",事前ヒアリングシート!#REF!)</f>
        <v>#REF!</v>
      </c>
      <c r="MZ746" s="3"/>
      <c r="NA746" s="3"/>
    </row>
    <row r="747" spans="27:365" x14ac:dyDescent="0.15">
      <c r="AA747" s="3" t="e">
        <f>IF(MZ747="", IF(AB747="","", "ds_" &amp; B2 &amp; "_146"), MZ747)</f>
        <v>#REF!</v>
      </c>
      <c r="AB747" s="3" t="e">
        <f>IF(事前ヒアリングシート!#REF!="","",事前ヒアリングシート!#REF!)</f>
        <v>#REF!</v>
      </c>
      <c r="MZ747" s="3"/>
      <c r="NA747" s="3"/>
    </row>
    <row r="748" spans="27:365" x14ac:dyDescent="0.15">
      <c r="AA748" s="3" t="e">
        <f>IF(MZ748="", IF(AB748="","", "ds_" &amp; B2 &amp; "_147"), MZ748)</f>
        <v>#REF!</v>
      </c>
      <c r="AB748" s="3" t="e">
        <f>IF(事前ヒアリングシート!#REF!="","",事前ヒアリングシート!#REF!)</f>
        <v>#REF!</v>
      </c>
      <c r="MZ748" s="3"/>
      <c r="NA748" s="3"/>
    </row>
    <row r="749" spans="27:365" x14ac:dyDescent="0.15">
      <c r="AA749" s="3" t="e">
        <f>IF(MZ749="", IF(AB749="","", "ds_" &amp; B2 &amp; "_148"), MZ749)</f>
        <v>#REF!</v>
      </c>
      <c r="AB749" s="3" t="e">
        <f>IF(事前ヒアリングシート!#REF!="","",事前ヒアリングシート!#REF!)</f>
        <v>#REF!</v>
      </c>
      <c r="MZ749" s="3"/>
      <c r="NA749" s="3"/>
    </row>
    <row r="750" spans="27:365" x14ac:dyDescent="0.15">
      <c r="AA750" s="3" t="e">
        <f>IF(MZ750="", IF(AB750="","", "ds_" &amp; B2 &amp; "_149"), MZ750)</f>
        <v>#REF!</v>
      </c>
      <c r="AB750" s="3" t="e">
        <f>IF(事前ヒアリングシート!#REF!="","",事前ヒアリングシート!#REF!)</f>
        <v>#REF!</v>
      </c>
      <c r="MZ750" s="3"/>
      <c r="NA750" s="3"/>
    </row>
    <row r="751" spans="27:365" x14ac:dyDescent="0.15">
      <c r="AA751" s="3" t="e">
        <f>IF(MZ751="", IF(AB751="","", "ds_" &amp; B2 &amp; "_150"), MZ751)</f>
        <v>#REF!</v>
      </c>
      <c r="AB751" s="3" t="e">
        <f>IF(事前ヒアリングシート!#REF!="","",事前ヒアリングシート!#REF!)</f>
        <v>#REF!</v>
      </c>
      <c r="MZ751" s="3"/>
      <c r="NA751" s="3"/>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pageSetUpPr fitToPage="1"/>
  </sheetPr>
  <dimension ref="A1:K22"/>
  <sheetViews>
    <sheetView tabSelected="1" zoomScaleNormal="100" workbookViewId="0">
      <pane xSplit="3" ySplit="4" topLeftCell="D5" activePane="bottomRight" state="frozen"/>
      <selection pane="topRight" activeCell="D1" sqref="D1"/>
      <selection pane="bottomLeft" activeCell="A5" sqref="A5"/>
      <selection pane="bottomRight" activeCell="D7" sqref="D7"/>
    </sheetView>
  </sheetViews>
  <sheetFormatPr defaultColWidth="9" defaultRowHeight="18.75" x14ac:dyDescent="0.15"/>
  <cols>
    <col min="1" max="1" width="28.25" style="29" customWidth="1"/>
    <col min="2" max="2" width="50" style="29" customWidth="1"/>
    <col min="3" max="3" width="32.625" style="29" hidden="1" customWidth="1"/>
    <col min="4" max="4" width="32.125" style="29" customWidth="1"/>
    <col min="5" max="11" width="13.875" style="29" customWidth="1"/>
    <col min="12" max="16384" width="9" style="29"/>
  </cols>
  <sheetData>
    <row r="1" spans="1:11" x14ac:dyDescent="0.15">
      <c r="A1" s="28"/>
      <c r="B1" s="28"/>
      <c r="D1" s="28"/>
      <c r="E1" s="28"/>
      <c r="F1" s="28"/>
      <c r="G1" s="28"/>
      <c r="H1" s="28"/>
      <c r="I1" s="28"/>
      <c r="J1" s="28"/>
      <c r="K1" s="26" t="s">
        <v>208</v>
      </c>
    </row>
    <row r="2" spans="1:11" ht="24.75" x14ac:dyDescent="0.15">
      <c r="A2" s="30" t="s">
        <v>204</v>
      </c>
      <c r="B2" s="31"/>
      <c r="D2" s="28"/>
      <c r="E2" s="28"/>
      <c r="F2" s="28"/>
      <c r="G2" s="28"/>
      <c r="H2" s="28"/>
      <c r="I2" s="28"/>
      <c r="J2" s="28"/>
      <c r="K2" s="27">
        <v>46015</v>
      </c>
    </row>
    <row r="3" spans="1:11" ht="8.25" customHeight="1" x14ac:dyDescent="0.15">
      <c r="A3" s="28"/>
      <c r="B3" s="28"/>
      <c r="D3" s="28"/>
      <c r="E3" s="28"/>
      <c r="F3" s="28"/>
      <c r="G3" s="28"/>
      <c r="H3" s="28"/>
      <c r="I3" s="28"/>
      <c r="J3" s="28"/>
      <c r="K3" s="28"/>
    </row>
    <row r="4" spans="1:11" ht="51" customHeight="1" x14ac:dyDescent="0.15">
      <c r="A4" s="15" t="s">
        <v>4</v>
      </c>
      <c r="B4" s="15" t="s">
        <v>3</v>
      </c>
      <c r="C4" s="15" t="s">
        <v>1</v>
      </c>
      <c r="D4" s="9" t="s">
        <v>5</v>
      </c>
      <c r="E4" s="22" t="s">
        <v>0</v>
      </c>
      <c r="F4" s="22"/>
      <c r="G4" s="22"/>
      <c r="H4" s="22"/>
      <c r="I4" s="22"/>
      <c r="J4" s="22"/>
      <c r="K4" s="22"/>
    </row>
    <row r="5" spans="1:11" ht="42.75" customHeight="1" x14ac:dyDescent="0.15">
      <c r="A5" s="36" t="s">
        <v>146</v>
      </c>
      <c r="B5" s="32" t="s">
        <v>153</v>
      </c>
      <c r="C5" s="32" t="s">
        <v>6</v>
      </c>
      <c r="D5" s="7"/>
      <c r="E5" s="23" t="s">
        <v>157</v>
      </c>
      <c r="F5" s="24"/>
      <c r="G5" s="24"/>
      <c r="H5" s="24"/>
      <c r="I5" s="24"/>
      <c r="J5" s="24"/>
      <c r="K5" s="25"/>
    </row>
    <row r="6" spans="1:11" ht="42.75" customHeight="1" x14ac:dyDescent="0.15">
      <c r="A6" s="37"/>
      <c r="B6" s="32" t="s">
        <v>154</v>
      </c>
      <c r="C6" s="32" t="s">
        <v>94</v>
      </c>
      <c r="D6" s="7"/>
      <c r="E6" s="19" t="s">
        <v>158</v>
      </c>
      <c r="F6" s="20"/>
      <c r="G6" s="20"/>
      <c r="H6" s="20"/>
      <c r="I6" s="20"/>
      <c r="J6" s="20"/>
      <c r="K6" s="21"/>
    </row>
    <row r="7" spans="1:11" ht="42.75" customHeight="1" x14ac:dyDescent="0.15">
      <c r="A7" s="37"/>
      <c r="B7" s="32" t="s">
        <v>143</v>
      </c>
      <c r="C7" s="32" t="s">
        <v>79</v>
      </c>
      <c r="D7" s="7"/>
      <c r="E7" s="19" t="s">
        <v>168</v>
      </c>
      <c r="F7" s="20"/>
      <c r="G7" s="20"/>
      <c r="H7" s="20"/>
      <c r="I7" s="20"/>
      <c r="J7" s="20"/>
      <c r="K7" s="21"/>
    </row>
    <row r="8" spans="1:11" ht="42.75" customHeight="1" x14ac:dyDescent="0.15">
      <c r="A8" s="37"/>
      <c r="B8" s="32" t="s">
        <v>142</v>
      </c>
      <c r="C8" s="32"/>
      <c r="D8" s="7"/>
      <c r="E8" s="16" t="s">
        <v>167</v>
      </c>
      <c r="F8" s="17"/>
      <c r="G8" s="17"/>
      <c r="H8" s="17"/>
      <c r="I8" s="17"/>
      <c r="J8" s="17"/>
      <c r="K8" s="18"/>
    </row>
    <row r="9" spans="1:11" ht="42.75" customHeight="1" x14ac:dyDescent="0.15">
      <c r="A9" s="37"/>
      <c r="B9" s="32" t="s">
        <v>145</v>
      </c>
      <c r="C9" s="32" t="s">
        <v>94</v>
      </c>
      <c r="D9" s="7"/>
      <c r="E9" s="19" t="s">
        <v>205</v>
      </c>
      <c r="F9" s="20"/>
      <c r="G9" s="20"/>
      <c r="H9" s="20"/>
      <c r="I9" s="20"/>
      <c r="J9" s="20"/>
      <c r="K9" s="21"/>
    </row>
    <row r="10" spans="1:11" ht="42.75" customHeight="1" x14ac:dyDescent="0.15">
      <c r="A10" s="37"/>
      <c r="B10" s="32" t="s">
        <v>144</v>
      </c>
      <c r="C10" s="32" t="s">
        <v>94</v>
      </c>
      <c r="D10" s="7"/>
      <c r="E10" s="19" t="s">
        <v>169</v>
      </c>
      <c r="F10" s="20"/>
      <c r="G10" s="20"/>
      <c r="H10" s="20"/>
      <c r="I10" s="20"/>
      <c r="J10" s="20"/>
      <c r="K10" s="21"/>
    </row>
    <row r="11" spans="1:11" ht="42.75" customHeight="1" x14ac:dyDescent="0.15">
      <c r="A11" s="37"/>
      <c r="B11" s="32" t="s">
        <v>152</v>
      </c>
      <c r="C11" s="32" t="s">
        <v>94</v>
      </c>
      <c r="D11" s="7"/>
      <c r="E11" s="19" t="s">
        <v>173</v>
      </c>
      <c r="F11" s="20"/>
      <c r="G11" s="20"/>
      <c r="H11" s="20"/>
      <c r="I11" s="20"/>
      <c r="J11" s="20"/>
      <c r="K11" s="21"/>
    </row>
    <row r="12" spans="1:11" ht="42.75" customHeight="1" x14ac:dyDescent="0.15">
      <c r="A12" s="37"/>
      <c r="B12" s="32" t="s">
        <v>155</v>
      </c>
      <c r="C12" s="32" t="s">
        <v>94</v>
      </c>
      <c r="D12" s="7"/>
      <c r="E12" s="19" t="s">
        <v>177</v>
      </c>
      <c r="F12" s="20"/>
      <c r="G12" s="20"/>
      <c r="H12" s="20"/>
      <c r="I12" s="20"/>
      <c r="J12" s="20"/>
      <c r="K12" s="21"/>
    </row>
    <row r="13" spans="1:11" ht="42.75" customHeight="1" x14ac:dyDescent="0.15">
      <c r="A13" s="37"/>
      <c r="B13" s="32" t="s">
        <v>183</v>
      </c>
      <c r="C13" s="32" t="s">
        <v>94</v>
      </c>
      <c r="D13" s="7"/>
      <c r="E13" s="19" t="s">
        <v>184</v>
      </c>
      <c r="F13" s="20"/>
      <c r="G13" s="20"/>
      <c r="H13" s="20"/>
      <c r="I13" s="20"/>
      <c r="J13" s="20"/>
      <c r="K13" s="21"/>
    </row>
    <row r="14" spans="1:11" ht="42.75" customHeight="1" x14ac:dyDescent="0.15">
      <c r="A14" s="38" t="s">
        <v>148</v>
      </c>
      <c r="B14" s="32" t="s">
        <v>149</v>
      </c>
      <c r="C14" s="32" t="s">
        <v>80</v>
      </c>
      <c r="D14" s="7"/>
      <c r="E14" s="19" t="s">
        <v>206</v>
      </c>
      <c r="F14" s="20"/>
      <c r="G14" s="20"/>
      <c r="H14" s="20"/>
      <c r="I14" s="20"/>
      <c r="J14" s="20"/>
      <c r="K14" s="21"/>
    </row>
    <row r="15" spans="1:11" ht="42.75" customHeight="1" x14ac:dyDescent="0.15">
      <c r="A15" s="38"/>
      <c r="B15" s="32" t="s">
        <v>150</v>
      </c>
      <c r="C15" s="32" t="s">
        <v>81</v>
      </c>
      <c r="D15" s="7"/>
      <c r="E15" s="33" t="s">
        <v>181</v>
      </c>
      <c r="F15" s="34"/>
      <c r="G15" s="34"/>
      <c r="H15" s="34"/>
      <c r="I15" s="34"/>
      <c r="J15" s="34"/>
      <c r="K15" s="35"/>
    </row>
    <row r="16" spans="1:11" ht="42.75" customHeight="1" x14ac:dyDescent="0.15">
      <c r="A16" s="38"/>
      <c r="B16" s="32" t="s">
        <v>151</v>
      </c>
      <c r="C16" s="32" t="s">
        <v>82</v>
      </c>
      <c r="D16" s="7"/>
      <c r="E16" s="33" t="s">
        <v>182</v>
      </c>
      <c r="F16" s="34"/>
      <c r="G16" s="34"/>
      <c r="H16" s="34"/>
      <c r="I16" s="34"/>
      <c r="J16" s="34"/>
      <c r="K16" s="35"/>
    </row>
    <row r="17" spans="1:11" ht="42.75" customHeight="1" x14ac:dyDescent="0.15">
      <c r="A17" s="38"/>
      <c r="B17" s="32" t="s">
        <v>188</v>
      </c>
      <c r="C17" s="32" t="s">
        <v>82</v>
      </c>
      <c r="D17" s="7"/>
      <c r="E17" s="33" t="s">
        <v>187</v>
      </c>
      <c r="F17" s="34"/>
      <c r="G17" s="34"/>
      <c r="H17" s="34"/>
      <c r="I17" s="34"/>
      <c r="J17" s="34"/>
      <c r="K17" s="35"/>
    </row>
    <row r="18" spans="1:11" ht="42.75" customHeight="1" x14ac:dyDescent="0.15">
      <c r="A18" s="38"/>
      <c r="B18" s="32" t="s">
        <v>191</v>
      </c>
      <c r="C18" s="32" t="s">
        <v>82</v>
      </c>
      <c r="D18" s="7"/>
      <c r="E18" s="33" t="s">
        <v>192</v>
      </c>
      <c r="F18" s="34"/>
      <c r="G18" s="34"/>
      <c r="H18" s="34"/>
      <c r="I18" s="34"/>
      <c r="J18" s="34"/>
      <c r="K18" s="35"/>
    </row>
    <row r="19" spans="1:11" ht="42.75" customHeight="1" x14ac:dyDescent="0.15">
      <c r="A19" s="38" t="s">
        <v>147</v>
      </c>
      <c r="B19" s="32" t="s">
        <v>194</v>
      </c>
      <c r="C19" s="32" t="s">
        <v>80</v>
      </c>
      <c r="D19" s="7"/>
      <c r="E19" s="19" t="s">
        <v>195</v>
      </c>
      <c r="F19" s="20"/>
      <c r="G19" s="20"/>
      <c r="H19" s="20"/>
      <c r="I19" s="20"/>
      <c r="J19" s="20"/>
      <c r="K19" s="21"/>
    </row>
    <row r="20" spans="1:11" ht="42.75" customHeight="1" x14ac:dyDescent="0.15">
      <c r="A20" s="38"/>
      <c r="B20" s="32" t="s">
        <v>202</v>
      </c>
      <c r="C20" s="32" t="s">
        <v>81</v>
      </c>
      <c r="D20" s="7"/>
      <c r="E20" s="33" t="s">
        <v>198</v>
      </c>
      <c r="F20" s="34"/>
      <c r="G20" s="34"/>
      <c r="H20" s="34"/>
      <c r="I20" s="34"/>
      <c r="J20" s="34"/>
      <c r="K20" s="35"/>
    </row>
    <row r="21" spans="1:11" ht="42.75" customHeight="1" x14ac:dyDescent="0.15">
      <c r="A21" s="38"/>
      <c r="B21" s="32" t="s">
        <v>201</v>
      </c>
      <c r="C21" s="32" t="s">
        <v>82</v>
      </c>
      <c r="D21" s="7"/>
      <c r="E21" s="19" t="s">
        <v>207</v>
      </c>
      <c r="F21" s="34"/>
      <c r="G21" s="34"/>
      <c r="H21" s="34"/>
      <c r="I21" s="34"/>
      <c r="J21" s="34"/>
      <c r="K21" s="35"/>
    </row>
    <row r="22" spans="1:11" ht="42.75" customHeight="1" x14ac:dyDescent="0.15">
      <c r="A22" s="38"/>
      <c r="B22" s="32" t="s">
        <v>156</v>
      </c>
      <c r="C22" s="32" t="s">
        <v>82</v>
      </c>
      <c r="D22" s="7"/>
      <c r="E22" s="19" t="s">
        <v>203</v>
      </c>
      <c r="F22" s="20"/>
      <c r="G22" s="20"/>
      <c r="H22" s="20"/>
      <c r="I22" s="20"/>
      <c r="J22" s="20"/>
      <c r="K22" s="21"/>
    </row>
  </sheetData>
  <sheetProtection algorithmName="SHA-512" hashValue="RJwIyMvQBeO+WrhdTdez2qOU/Xr/ctyCpze2PDNPsbNz4vw1DnxHx2mM1aTn1oxuaLTqVPrKDvGF4gS6xKRnuQ==" saltValue="WServiDOom7kNappxCYosg==" spinCount="100000" sheet="1" formatRows="0" selectLockedCells="1"/>
  <mergeCells count="22">
    <mergeCell ref="A5:A13"/>
    <mergeCell ref="A14:A18"/>
    <mergeCell ref="E8:K8"/>
    <mergeCell ref="E13:K13"/>
    <mergeCell ref="E4:K4"/>
    <mergeCell ref="E12:K12"/>
    <mergeCell ref="E7:K7"/>
    <mergeCell ref="E6:K6"/>
    <mergeCell ref="E5:K5"/>
    <mergeCell ref="E9:K9"/>
    <mergeCell ref="E10:K10"/>
    <mergeCell ref="E11:K11"/>
    <mergeCell ref="E14:K14"/>
    <mergeCell ref="E15:K15"/>
    <mergeCell ref="E18:K18"/>
    <mergeCell ref="E16:K16"/>
    <mergeCell ref="E17:K17"/>
    <mergeCell ref="A19:A22"/>
    <mergeCell ref="E19:K19"/>
    <mergeCell ref="E21:K21"/>
    <mergeCell ref="E22:K22"/>
    <mergeCell ref="E20:K20"/>
  </mergeCells>
  <phoneticPr fontId="1"/>
  <pageMargins left="0.7" right="0.7" top="0.75" bottom="0.75" header="0.3" footer="0.3"/>
  <pageSetup paperSize="9" scale="35" fitToHeight="0" orientation="portrait" r:id="rId1"/>
  <colBreaks count="1" manualBreakCount="1">
    <brk id="11" max="1048575" man="1"/>
  </colBreaks>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200-000001000000}">
          <x14:formula1>
            <xm:f>Selection!$A$2:$A$5</xm:f>
          </x14:formula1>
          <xm:sqref>D7</xm:sqref>
        </x14:dataValidation>
        <x14:dataValidation type="list" allowBlank="1" showInputMessage="1" showErrorMessage="1" xr:uid="{1FAC63C8-32EA-44FC-8A23-5983931A3C42}">
          <x14:formula1>
            <xm:f>Selection!$B$2:$B$3</xm:f>
          </x14:formula1>
          <xm:sqref>D8</xm:sqref>
        </x14:dataValidation>
        <x14:dataValidation type="list" allowBlank="1" showInputMessage="1" showErrorMessage="1" xr:uid="{29049E23-5A98-430D-AEC0-26C1EE2BBBFC}">
          <x14:formula1>
            <xm:f>Selection!$C$2:$C$3</xm:f>
          </x14:formula1>
          <xm:sqref>D9:D10</xm:sqref>
        </x14:dataValidation>
        <x14:dataValidation type="list" allowBlank="1" showInputMessage="1" showErrorMessage="1" xr:uid="{B00B4BDC-BF37-4804-937A-CE8626F4B228}">
          <x14:formula1>
            <xm:f>Selection!$D$2:$D$3</xm:f>
          </x14:formula1>
          <xm:sqref>D12</xm:sqref>
        </x14:dataValidation>
        <x14:dataValidation type="list" allowBlank="1" showInputMessage="1" showErrorMessage="1" xr:uid="{066E9F17-CFFF-4BD4-B92D-FC126D218DB2}">
          <x14:formula1>
            <xm:f>Selection!$E$2:$E$4</xm:f>
          </x14:formula1>
          <xm:sqref>D15</xm:sqref>
        </x14:dataValidation>
        <x14:dataValidation type="list" allowBlank="1" showInputMessage="1" showErrorMessage="1" xr:uid="{41C21206-9C7D-4292-AE12-46E33832C999}">
          <x14:formula1>
            <xm:f>Selection!$F$2:$F$3</xm:f>
          </x14:formula1>
          <xm:sqref>D13</xm:sqref>
        </x14:dataValidation>
        <x14:dataValidation type="list" allowBlank="1" showInputMessage="1" showErrorMessage="1" xr:uid="{307B32FE-1462-47FB-A9A7-E7BC03C60310}">
          <x14:formula1>
            <xm:f>Selection!$G$2:$G$3</xm:f>
          </x14:formula1>
          <xm:sqref>D17</xm:sqref>
        </x14:dataValidation>
        <x14:dataValidation type="list" allowBlank="1" showInputMessage="1" showErrorMessage="1" xr:uid="{20613C65-1272-4A2C-BA3B-AE42F1BBE040}">
          <x14:formula1>
            <xm:f>Selection!$H$2:$H$3</xm:f>
          </x14:formula1>
          <xm:sqref>D18</xm:sqref>
        </x14:dataValidation>
        <x14:dataValidation type="list" allowBlank="1" showInputMessage="1" showErrorMessage="1" xr:uid="{233BEE08-225D-4E88-B41C-292CF947DAD7}">
          <x14:formula1>
            <xm:f>Selection!$I$2:$I$3</xm:f>
          </x14:formula1>
          <xm:sqref>D19</xm:sqref>
        </x14:dataValidation>
        <x14:dataValidation type="list" allowBlank="1" showInputMessage="1" showErrorMessage="1" xr:uid="{68A9D0C5-C7F7-4E4E-A9DC-879E494AD3D7}">
          <x14:formula1>
            <xm:f>Selection!$J$2</xm:f>
          </x14:formula1>
          <xm:sqref>D21</xm:sqref>
        </x14:dataValidation>
        <x14:dataValidation type="list" allowBlank="1" showInputMessage="1" showErrorMessage="1" xr:uid="{968B95E2-51BF-44A2-87A0-C948A95B869B}">
          <x14:formula1>
            <xm:f>Selection!$K$2:$K$3</xm:f>
          </x14:formula1>
          <xm:sqref>D22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dimension ref="A1:AA5"/>
  <sheetViews>
    <sheetView workbookViewId="0">
      <selection activeCell="K5" sqref="K5"/>
    </sheetView>
  </sheetViews>
  <sheetFormatPr defaultColWidth="9" defaultRowHeight="18.75" x14ac:dyDescent="0.15"/>
  <cols>
    <col min="1" max="1" width="15.75" style="6" bestFit="1" customWidth="1"/>
    <col min="2" max="2" width="13.25" style="6" bestFit="1" customWidth="1"/>
    <col min="3" max="3" width="22.5" style="6" bestFit="1" customWidth="1"/>
    <col min="4" max="4" width="13.875" style="6" customWidth="1"/>
    <col min="5" max="5" width="20.5" style="6" bestFit="1" customWidth="1"/>
    <col min="6" max="6" width="12.625" style="6" customWidth="1"/>
    <col min="7" max="7" width="15" style="6" bestFit="1" customWidth="1"/>
    <col min="8" max="8" width="12.625" style="6" customWidth="1"/>
    <col min="9" max="9" width="49.625" style="6" bestFit="1" customWidth="1"/>
    <col min="10" max="10" width="11.375" style="6" customWidth="1"/>
    <col min="11" max="11" width="29.875" style="6" bestFit="1" customWidth="1"/>
    <col min="12" max="12" width="14.125" style="6" customWidth="1"/>
    <col min="13" max="13" width="12.5" style="6" bestFit="1" customWidth="1"/>
    <col min="14" max="14" width="9" style="6"/>
    <col min="15" max="15" width="13.25" style="6" bestFit="1" customWidth="1"/>
    <col min="16" max="16" width="9" style="6"/>
    <col min="17" max="17" width="11.375" style="6" bestFit="1" customWidth="1"/>
    <col min="18" max="18" width="9" style="6"/>
    <col min="19" max="19" width="13.375" style="6" bestFit="1" customWidth="1"/>
    <col min="20" max="20" width="9" style="6"/>
    <col min="21" max="21" width="23" style="6" bestFit="1" customWidth="1"/>
    <col min="22" max="23" width="9" style="6"/>
    <col min="24" max="24" width="15.375" style="6" bestFit="1" customWidth="1"/>
    <col min="25" max="25" width="6.875" style="6" bestFit="1" customWidth="1"/>
    <col min="26" max="26" width="14.875" style="6" bestFit="1" customWidth="1"/>
    <col min="27" max="16384" width="9" style="6"/>
  </cols>
  <sheetData>
    <row r="1" spans="1:27" x14ac:dyDescent="0.15">
      <c r="A1" s="10" t="s">
        <v>159</v>
      </c>
      <c r="B1" s="10" t="s">
        <v>166</v>
      </c>
      <c r="C1" s="10" t="s">
        <v>170</v>
      </c>
      <c r="D1" s="10" t="s">
        <v>174</v>
      </c>
      <c r="E1" s="10" t="s">
        <v>150</v>
      </c>
      <c r="F1" s="10" t="s">
        <v>183</v>
      </c>
      <c r="G1" s="10" t="s">
        <v>189</v>
      </c>
      <c r="H1" s="10" t="s">
        <v>190</v>
      </c>
      <c r="I1" s="10" t="s">
        <v>193</v>
      </c>
      <c r="J1" s="10" t="s">
        <v>199</v>
      </c>
      <c r="K1" s="10" t="s">
        <v>156</v>
      </c>
      <c r="L1" s="10" t="s">
        <v>2</v>
      </c>
      <c r="M1" s="10" t="s">
        <v>7</v>
      </c>
      <c r="N1" s="10" t="s">
        <v>8</v>
      </c>
      <c r="O1" s="10" t="s">
        <v>9</v>
      </c>
      <c r="P1" s="10" t="s">
        <v>10</v>
      </c>
      <c r="Q1" s="10" t="s">
        <v>15</v>
      </c>
      <c r="R1" s="10" t="s">
        <v>10</v>
      </c>
      <c r="S1" s="10" t="s">
        <v>16</v>
      </c>
      <c r="T1" s="10" t="s">
        <v>18</v>
      </c>
      <c r="U1" s="10" t="s">
        <v>43</v>
      </c>
      <c r="V1" s="10" t="s">
        <v>83</v>
      </c>
      <c r="W1" s="10" t="s">
        <v>2</v>
      </c>
      <c r="X1" s="10" t="s">
        <v>88</v>
      </c>
      <c r="Y1" s="10" t="s">
        <v>2</v>
      </c>
      <c r="Z1" s="10" t="s">
        <v>118</v>
      </c>
      <c r="AA1" s="10" t="s">
        <v>2</v>
      </c>
    </row>
    <row r="2" spans="1:27" x14ac:dyDescent="0.15">
      <c r="A2" s="8" t="s">
        <v>160</v>
      </c>
      <c r="B2" s="8" t="s">
        <v>164</v>
      </c>
      <c r="C2" s="8" t="s">
        <v>171</v>
      </c>
      <c r="D2" s="8" t="s">
        <v>175</v>
      </c>
      <c r="E2" s="12" t="s">
        <v>179</v>
      </c>
      <c r="F2" s="8" t="s">
        <v>185</v>
      </c>
      <c r="G2" s="12" t="s">
        <v>185</v>
      </c>
      <c r="H2" s="8" t="s">
        <v>185</v>
      </c>
      <c r="I2" s="13" t="s">
        <v>196</v>
      </c>
      <c r="J2" s="8" t="s">
        <v>200</v>
      </c>
      <c r="K2" s="8" t="s">
        <v>171</v>
      </c>
      <c r="L2" s="8">
        <v>1</v>
      </c>
      <c r="M2" s="8">
        <v>10</v>
      </c>
      <c r="N2" s="8">
        <v>10</v>
      </c>
      <c r="O2" s="8" t="s">
        <v>13</v>
      </c>
      <c r="P2" s="8" t="s">
        <v>11</v>
      </c>
      <c r="Q2" s="8"/>
      <c r="R2" s="8" t="b">
        <v>0</v>
      </c>
      <c r="S2" s="8"/>
      <c r="T2" s="8" t="b">
        <v>0</v>
      </c>
      <c r="U2" s="8" t="s">
        <v>65</v>
      </c>
      <c r="V2" s="8"/>
      <c r="W2" s="11" t="b">
        <v>0</v>
      </c>
      <c r="X2" s="8">
        <v>1</v>
      </c>
      <c r="Y2" s="8">
        <v>1</v>
      </c>
      <c r="Z2" s="8">
        <v>1</v>
      </c>
      <c r="AA2" s="8">
        <v>1</v>
      </c>
    </row>
    <row r="3" spans="1:27" x14ac:dyDescent="0.15">
      <c r="A3" s="14" t="s">
        <v>161</v>
      </c>
      <c r="B3" s="8" t="s">
        <v>165</v>
      </c>
      <c r="C3" s="8" t="s">
        <v>172</v>
      </c>
      <c r="D3" s="8" t="s">
        <v>176</v>
      </c>
      <c r="E3" s="12" t="s">
        <v>180</v>
      </c>
      <c r="F3" s="8" t="s">
        <v>186</v>
      </c>
      <c r="G3" s="12" t="s">
        <v>186</v>
      </c>
      <c r="H3" s="8" t="s">
        <v>186</v>
      </c>
      <c r="I3" s="13" t="s">
        <v>197</v>
      </c>
      <c r="J3" s="8"/>
      <c r="K3" s="8" t="s">
        <v>172</v>
      </c>
      <c r="L3" s="8">
        <v>2</v>
      </c>
      <c r="M3" s="8">
        <v>20</v>
      </c>
      <c r="N3" s="8">
        <v>20</v>
      </c>
      <c r="O3" s="8" t="s">
        <v>14</v>
      </c>
      <c r="P3" s="8" t="s">
        <v>12</v>
      </c>
      <c r="Q3" s="8" t="s">
        <v>17</v>
      </c>
      <c r="R3" s="8" t="b">
        <v>1</v>
      </c>
      <c r="S3" s="8" t="s">
        <v>19</v>
      </c>
      <c r="T3" s="8" t="b">
        <v>1</v>
      </c>
      <c r="U3" s="8" t="s">
        <v>95</v>
      </c>
      <c r="V3" s="8" t="s">
        <v>84</v>
      </c>
      <c r="W3" s="11" t="b">
        <v>1</v>
      </c>
      <c r="X3" s="8">
        <v>2</v>
      </c>
      <c r="Y3" s="8">
        <v>2</v>
      </c>
      <c r="Z3" s="8">
        <v>2</v>
      </c>
      <c r="AA3" s="8">
        <v>2</v>
      </c>
    </row>
    <row r="4" spans="1:27" x14ac:dyDescent="0.15">
      <c r="A4" s="8" t="s">
        <v>162</v>
      </c>
      <c r="B4" s="8"/>
      <c r="C4" s="8"/>
      <c r="D4" s="8"/>
      <c r="E4" s="12" t="s">
        <v>178</v>
      </c>
      <c r="F4" s="8"/>
      <c r="G4" s="12"/>
      <c r="H4" s="8"/>
      <c r="K4" s="8"/>
      <c r="L4" s="8">
        <v>3</v>
      </c>
      <c r="M4" s="8">
        <v>30</v>
      </c>
      <c r="N4" s="8">
        <v>30</v>
      </c>
      <c r="U4" s="8" t="s">
        <v>72</v>
      </c>
      <c r="X4" s="8">
        <v>3</v>
      </c>
      <c r="Y4" s="8">
        <v>3</v>
      </c>
      <c r="Z4" s="8">
        <v>3</v>
      </c>
      <c r="AA4" s="8">
        <v>3</v>
      </c>
    </row>
    <row r="5" spans="1:27" x14ac:dyDescent="0.15">
      <c r="A5" s="8" t="s">
        <v>163</v>
      </c>
      <c r="B5" s="8"/>
      <c r="C5" s="8"/>
      <c r="D5" s="8"/>
      <c r="E5" s="12"/>
      <c r="F5" s="8"/>
      <c r="G5" s="12"/>
      <c r="H5" s="8"/>
      <c r="K5" s="8"/>
      <c r="L5" s="8">
        <v>4</v>
      </c>
      <c r="M5" s="8">
        <v>40</v>
      </c>
      <c r="N5" s="8">
        <v>40</v>
      </c>
      <c r="U5" s="8" t="s">
        <v>73</v>
      </c>
      <c r="X5" s="8">
        <v>4</v>
      </c>
      <c r="Y5" s="8">
        <v>4</v>
      </c>
      <c r="Z5" s="8">
        <v>4</v>
      </c>
      <c r="AA5" s="8">
        <v>4</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ImportExport</vt:lpstr>
      <vt:lpstr>事前ヒアリングシート</vt:lpstr>
      <vt:lpstr>Selection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ito</cp:lastModifiedBy>
  <cp:lastPrinted>2020-05-28T10:00:38Z</cp:lastPrinted>
  <dcterms:created xsi:type="dcterms:W3CDTF">2017-12-11T08:52:11Z</dcterms:created>
  <dcterms:modified xsi:type="dcterms:W3CDTF">2025-12-23T10:25:47Z</dcterms:modified>
</cp:coreProperties>
</file>